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бюджет'!$A$1:$P$54</definedName>
    <definedName name="_xlnm.Print_Area" localSheetId="3">'11 КАИП'!$A$1:$P$25</definedName>
    <definedName name="_xlnm.Print_Area" localSheetId="1">'9 средства по кодам'!$A$2:$T$92</definedName>
  </definedNames>
  <calcPr fullCalcOnLoad="1"/>
</workbook>
</file>

<file path=xl/sharedStrings.xml><?xml version="1.0" encoding="utf-8"?>
<sst xmlns="http://schemas.openxmlformats.org/spreadsheetml/2006/main" count="342" uniqueCount="166">
  <si>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</si>
  <si>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</si>
  <si>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</si>
  <si>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</si>
  <si>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</si>
  <si>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</si>
  <si>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</si>
  <si>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</si>
  <si>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</si>
  <si>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</si>
  <si>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</si>
  <si>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</si>
  <si>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</si>
  <si>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</si>
  <si>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</si>
  <si>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</si>
  <si>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</si>
  <si>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</si>
  <si>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</si>
  <si>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</si>
  <si>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Целевой показатель n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</si>
  <si>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</si>
  <si>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</si>
  <si>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</si>
  <si>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</si>
  <si>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</si>
  <si>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</si>
  <si>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</si>
  <si>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</si>
  <si>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</si>
  <si>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</si>
  <si>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</si>
  <si>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</si>
  <si>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</si>
  <si>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</si>
  <si>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</si>
  <si>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</si>
  <si>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</si>
  <si>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</si>
  <si>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</si>
  <si>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</si>
  <si>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</si>
  <si>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</si>
  <si>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</si>
  <si>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</si>
  <si>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</si>
  <si>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</si>
  <si>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</si>
  <si>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</si>
  <si>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</si>
  <si>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</si>
  <si>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</si>
  <si>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</si>
  <si>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</si>
  <si>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</si>
  <si>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</si>
  <si>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</si>
  <si>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</si>
  <si>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</si>
  <si>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</si>
  <si>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</si>
  <si>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</si>
  <si>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</si>
  <si>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</si>
  <si>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</si>
  <si>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 программы</t>
  </si>
  <si>
    <t>к Порядку принятия решений о разработке муниципальных программ, их формировании и реализации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</si>
  <si>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</si>
  <si>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</si>
  <si>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</si>
  <si>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</si>
  <si>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</si>
  <si>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</si>
  <si>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</si>
  <si>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</si>
  <si>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</si>
  <si>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</si>
  <si>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</si>
  <si>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</si>
  <si>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</si>
  <si>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</si>
  <si>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Мероприятие 1.2. Содержание автомобильных дорог общего пользования местного значения  за счет средств дорожного фонда Красноярского края</t>
  </si>
  <si>
    <t>0409</t>
  </si>
  <si>
    <t>Подпрограмма 3</t>
  </si>
  <si>
    <t>0502</t>
  </si>
  <si>
    <t>0236402</t>
  </si>
  <si>
    <t>0801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</si>
  <si>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</si>
  <si>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</si>
  <si>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</si>
  <si>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</si>
  <si>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</si>
  <si>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</si>
  <si>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</si>
  <si>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0210065050</t>
  </si>
  <si>
    <t>0220062010</t>
  </si>
  <si>
    <t>0220075080</t>
  </si>
  <si>
    <t>0501</t>
  </si>
  <si>
    <t>0230064120</t>
  </si>
  <si>
    <t>0230064020</t>
  </si>
  <si>
    <t>0110060610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</si>
  <si>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</si>
  <si>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</si>
  <si>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</si>
  <si>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</si>
  <si>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</si>
  <si>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</si>
  <si>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</si>
  <si>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</si>
  <si>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</si>
  <si>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</si>
  <si>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</si>
  <si>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</si>
  <si>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</si>
  <si>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1</t>
  </si>
  <si>
    <t>Приложение № 2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</si>
  <si>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</si>
  <si>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</si>
  <si>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</si>
  <si>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</si>
  <si>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«Развитие культуры, массового спорта и молодежной политики на территории Орловского сельсовета»</t>
  </si>
  <si>
    <t>0220075090</t>
  </si>
  <si>
    <t>Мероприятие 2.1.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</si>
  <si>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</si>
  <si>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</si>
  <si>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</si>
  <si>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</si>
  <si>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</si>
  <si>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2017 (отчетный год)</t>
  </si>
  <si>
    <t>20 18 (текущий год)</t>
  </si>
  <si>
    <t>2017       (отчетный год)</t>
  </si>
  <si>
    <t>доля граждан, привлеченных к работам по благоустройству, от общего числа граждан, проживающих в муниципальном образовании</t>
  </si>
  <si>
    <t>%</t>
  </si>
  <si>
    <t xml:space="preserve">подпрограмма 1.1.         текущее содержание и обслуживание наружных сетей уличного освещения территории </t>
  </si>
  <si>
    <t>доля общей протяженности освещенных частей улиц, проездов к общей протяженности улиц, проездов на конец года</t>
  </si>
  <si>
    <t xml:space="preserve">подпрограмма 1.2.   сбор, вывоз бытовых отходов и мусора, ликвидация несанкционирован-ных свалок  </t>
  </si>
  <si>
    <t xml:space="preserve">3. создание и обеспечение ухода за минерализованными полосами              4. обеспечение первичных мер пожарной безопасности            5. Противодействие терроризму и экстремизму </t>
  </si>
  <si>
    <t>6. содержание мест захоронения</t>
  </si>
  <si>
    <t xml:space="preserve">7. благоустройство мест массового отдыха населения </t>
  </si>
  <si>
    <t>8. озеленение</t>
  </si>
  <si>
    <t>9. реализация проектов и мероприятий по благоустройству территорий за счет средств местного бюджета</t>
  </si>
  <si>
    <t xml:space="preserve"> реализация проектов и мероприятий по благоустройству территорий за счет средств краевого бюджета</t>
  </si>
  <si>
    <t>подпрограмма 1.3.   создание и обеспечение ухода за минерализованными полосами</t>
  </si>
  <si>
    <t>доля содержания минерализованных полос к общей протяженности минерализованных полос</t>
  </si>
  <si>
    <t>доля охвата территории населенных пунктов в местах прилегания лесных массивов минерализованными полосами;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</si>
  <si>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</si>
  <si>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</si>
  <si>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</si>
  <si>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</si>
  <si>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</si>
  <si>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доля общей площади зеленых насаждений к общей площади земель общего пользования поселения</t>
  </si>
  <si>
    <t>подпрограмма 2.1.     Содержание автомобильных дорог общего пользования местного значения  за счет средств дорожного фонда Орловского сельсовета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</si>
  <si>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</si>
  <si>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</si>
  <si>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</si>
  <si>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</si>
  <si>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подпрограмма 2.3. 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</si>
  <si>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</si>
  <si>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</si>
  <si>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</si>
  <si>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</si>
  <si>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</si>
  <si>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</si>
  <si>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Доля колодцев, уличной водопроводной сети, нуждающейся в замене;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</si>
  <si>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 кв. 2018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</si>
  <si>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2 квартал 2018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</si>
</sst>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/>
    </xf>
    <xf numFmtId="0" fontId="14" fillId="0" borderId="21" xfId="0" applyFont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19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workbookViewId="0" topLeftCell="A37">
      <selection activeCell="K20" sqref="K20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5.75">
      <c r="P1" s="145" t="s">
        <v>113</v>
      </c>
      <c r="Q1" s="145"/>
      <c r="R1" s="145"/>
    </row>
    <row r="2" spans="16:18" ht="55.5" customHeight="1">
      <c r="P2" s="146" t="s">
        <v>66</v>
      </c>
      <c r="Q2" s="146"/>
      <c r="R2" s="146"/>
    </row>
    <row r="3" spans="16:18" ht="15.75" customHeight="1">
      <c r="P3" s="26"/>
      <c r="Q3" s="26"/>
      <c r="R3" s="26"/>
    </row>
    <row r="4" spans="2:18" ht="28.5" customHeight="1">
      <c r="B4" s="144" t="s">
        <v>65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ht="6" customHeight="1" thickBot="1"/>
    <row r="6" spans="1:18" s="1" customFormat="1" ht="36.75" customHeight="1">
      <c r="A6" s="130" t="s">
        <v>0</v>
      </c>
      <c r="B6" s="141" t="s">
        <v>1</v>
      </c>
      <c r="C6" s="141" t="s">
        <v>21</v>
      </c>
      <c r="D6" s="133" t="s">
        <v>24</v>
      </c>
      <c r="E6" s="141" t="s">
        <v>25</v>
      </c>
      <c r="F6" s="141"/>
      <c r="G6" s="141"/>
      <c r="H6" s="141" t="s">
        <v>2</v>
      </c>
      <c r="I6" s="141"/>
      <c r="J6" s="141"/>
      <c r="K6" s="141"/>
      <c r="L6" s="141"/>
      <c r="M6" s="141"/>
      <c r="N6" s="141"/>
      <c r="O6" s="141"/>
      <c r="P6" s="141" t="s">
        <v>3</v>
      </c>
      <c r="Q6" s="141"/>
      <c r="R6" s="136" t="s">
        <v>9</v>
      </c>
    </row>
    <row r="7" spans="1:18" s="1" customFormat="1" ht="27.75" customHeight="1">
      <c r="A7" s="131"/>
      <c r="B7" s="139"/>
      <c r="C7" s="139"/>
      <c r="D7" s="134"/>
      <c r="E7" s="30">
        <v>2016</v>
      </c>
      <c r="F7" s="139">
        <v>2017</v>
      </c>
      <c r="G7" s="139"/>
      <c r="H7" s="139" t="s">
        <v>6</v>
      </c>
      <c r="I7" s="139"/>
      <c r="J7" s="142" t="s">
        <v>22</v>
      </c>
      <c r="K7" s="143"/>
      <c r="L7" s="142" t="s">
        <v>23</v>
      </c>
      <c r="M7" s="143"/>
      <c r="N7" s="139" t="s">
        <v>26</v>
      </c>
      <c r="O7" s="139"/>
      <c r="P7" s="139" t="s">
        <v>7</v>
      </c>
      <c r="Q7" s="139" t="s">
        <v>8</v>
      </c>
      <c r="R7" s="137"/>
    </row>
    <row r="8" spans="1:18" s="1" customFormat="1" ht="22.5" customHeight="1" thickBot="1">
      <c r="A8" s="132"/>
      <c r="B8" s="140"/>
      <c r="C8" s="140"/>
      <c r="D8" s="135"/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140"/>
      <c r="Q8" s="140"/>
      <c r="R8" s="138"/>
    </row>
    <row r="9" spans="1:18" ht="12">
      <c r="A9" s="10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3.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2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2">
      <c r="A12" s="10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2">
      <c r="A13" s="4"/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</row>
    <row r="14" spans="1:18" ht="72">
      <c r="A14" s="4"/>
      <c r="B14" s="3" t="s">
        <v>133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</row>
    <row r="15" spans="1:18" ht="12">
      <c r="A15" s="4"/>
      <c r="B15" s="3" t="s">
        <v>41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1:18" ht="81" customHeight="1">
      <c r="A16" s="4"/>
      <c r="B16" s="3" t="s">
        <v>134</v>
      </c>
      <c r="C16" s="3" t="s">
        <v>132</v>
      </c>
      <c r="D16" s="3"/>
      <c r="E16" s="3">
        <v>95</v>
      </c>
      <c r="F16" s="3">
        <v>95</v>
      </c>
      <c r="G16" s="3">
        <v>95</v>
      </c>
      <c r="H16" s="3">
        <v>95</v>
      </c>
      <c r="I16" s="3">
        <v>95</v>
      </c>
      <c r="J16" s="3">
        <v>95</v>
      </c>
      <c r="K16" s="3">
        <v>95</v>
      </c>
      <c r="L16" s="3"/>
      <c r="M16" s="3"/>
      <c r="N16" s="3"/>
      <c r="O16" s="3"/>
      <c r="P16" s="3">
        <v>95</v>
      </c>
      <c r="Q16" s="3">
        <v>95</v>
      </c>
      <c r="R16" s="5"/>
    </row>
    <row r="17" spans="1:18" ht="72">
      <c r="A17" s="4"/>
      <c r="B17" s="3" t="s">
        <v>135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1:18" ht="12">
      <c r="A18" s="4"/>
      <c r="B18" s="3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108">
      <c r="A19" s="4"/>
      <c r="B19" s="3" t="s">
        <v>131</v>
      </c>
      <c r="C19" s="3" t="s">
        <v>132</v>
      </c>
      <c r="D19" s="3"/>
      <c r="E19" s="3">
        <v>1</v>
      </c>
      <c r="F19" s="3">
        <v>1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/>
      <c r="M19" s="3"/>
      <c r="N19" s="3"/>
      <c r="O19" s="3"/>
      <c r="P19" s="3">
        <v>1</v>
      </c>
      <c r="Q19" s="3">
        <v>1</v>
      </c>
      <c r="R19" s="5"/>
    </row>
    <row r="20" spans="1:18" ht="84">
      <c r="A20" s="4"/>
      <c r="B20" s="3" t="s">
        <v>145</v>
      </c>
      <c r="C20" s="3" t="s">
        <v>132</v>
      </c>
      <c r="D20" s="3"/>
      <c r="E20" s="3">
        <v>100</v>
      </c>
      <c r="F20" s="3">
        <v>100</v>
      </c>
      <c r="G20" s="3">
        <v>100</v>
      </c>
      <c r="H20" s="3">
        <v>100</v>
      </c>
      <c r="I20" s="3">
        <v>0</v>
      </c>
      <c r="J20" s="3">
        <v>100</v>
      </c>
      <c r="K20" s="3">
        <v>100</v>
      </c>
      <c r="L20" s="3"/>
      <c r="M20" s="3"/>
      <c r="N20" s="3"/>
      <c r="O20" s="3"/>
      <c r="P20" s="3">
        <v>100</v>
      </c>
      <c r="Q20" s="3">
        <v>100</v>
      </c>
      <c r="R20" s="5"/>
    </row>
    <row r="21" spans="1:18" ht="60">
      <c r="A21" s="4"/>
      <c r="B21" s="3" t="s">
        <v>142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1:18" ht="12">
      <c r="A22" s="4"/>
      <c r="B22" s="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72">
      <c r="A23" s="4"/>
      <c r="B23" s="3" t="s">
        <v>143</v>
      </c>
      <c r="C23" s="3" t="s">
        <v>132</v>
      </c>
      <c r="D23" s="3"/>
      <c r="E23" s="3">
        <v>100</v>
      </c>
      <c r="F23" s="3">
        <v>100</v>
      </c>
      <c r="G23" s="3">
        <v>100</v>
      </c>
      <c r="H23" s="3">
        <v>100</v>
      </c>
      <c r="I23" s="3">
        <v>0</v>
      </c>
      <c r="J23" s="3">
        <v>100</v>
      </c>
      <c r="K23" s="3">
        <v>100</v>
      </c>
      <c r="L23" s="3"/>
      <c r="M23" s="3"/>
      <c r="N23" s="3"/>
      <c r="O23" s="3"/>
      <c r="P23" s="3">
        <v>100</v>
      </c>
      <c r="Q23" s="3">
        <v>100</v>
      </c>
      <c r="R23" s="5"/>
    </row>
    <row r="24" spans="1:18" ht="84">
      <c r="A24" s="4"/>
      <c r="B24" s="3" t="s">
        <v>144</v>
      </c>
      <c r="C24" s="3" t="s">
        <v>132</v>
      </c>
      <c r="D24" s="3"/>
      <c r="E24" s="3">
        <v>100</v>
      </c>
      <c r="F24" s="3">
        <v>100</v>
      </c>
      <c r="G24" s="3">
        <v>100</v>
      </c>
      <c r="H24" s="3">
        <v>100</v>
      </c>
      <c r="I24" s="3">
        <v>100</v>
      </c>
      <c r="J24" s="3">
        <v>100</v>
      </c>
      <c r="K24" s="3">
        <v>100</v>
      </c>
      <c r="L24" s="3"/>
      <c r="M24" s="3"/>
      <c r="N24" s="3"/>
      <c r="O24" s="3"/>
      <c r="P24" s="3">
        <v>100</v>
      </c>
      <c r="Q24" s="3">
        <v>100</v>
      </c>
      <c r="R24" s="5"/>
    </row>
    <row r="25" spans="1:18" ht="36">
      <c r="A25" s="4"/>
      <c r="B25" s="3" t="s">
        <v>146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1:18" ht="12">
      <c r="A26" s="4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1:18" ht="60">
      <c r="A27" s="4"/>
      <c r="B27" s="3" t="s">
        <v>147</v>
      </c>
      <c r="C27" s="3" t="s">
        <v>132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1:18" ht="48">
      <c r="A28" s="4"/>
      <c r="B28" s="3" t="s">
        <v>148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1:18" ht="12">
      <c r="A29" s="4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5"/>
    </row>
    <row r="30" spans="1:18" ht="48">
      <c r="A30" s="4"/>
      <c r="B30" s="3" t="s">
        <v>149</v>
      </c>
      <c r="C30" s="3" t="s">
        <v>132</v>
      </c>
      <c r="D30" s="3"/>
      <c r="E30" s="3">
        <v>34</v>
      </c>
      <c r="F30" s="3">
        <v>66</v>
      </c>
      <c r="G30" s="3">
        <v>66</v>
      </c>
      <c r="H30" s="3">
        <v>100</v>
      </c>
      <c r="I30" s="3">
        <v>0</v>
      </c>
      <c r="J30" s="3">
        <v>100</v>
      </c>
      <c r="K30" s="3">
        <v>0</v>
      </c>
      <c r="L30" s="3"/>
      <c r="M30" s="3"/>
      <c r="N30" s="3"/>
      <c r="O30" s="3"/>
      <c r="P30" s="3">
        <v>100</v>
      </c>
      <c r="Q30" s="3">
        <v>100</v>
      </c>
      <c r="R30" s="5"/>
    </row>
    <row r="31" spans="1:18" ht="72">
      <c r="A31" s="4"/>
      <c r="B31" s="3" t="s">
        <v>150</v>
      </c>
      <c r="C31" s="3" t="s">
        <v>132</v>
      </c>
      <c r="D31" s="3"/>
      <c r="E31" s="3">
        <v>2</v>
      </c>
      <c r="F31" s="3">
        <v>2.5</v>
      </c>
      <c r="G31" s="3"/>
      <c r="H31" s="3">
        <v>2.5</v>
      </c>
      <c r="I31" s="3">
        <v>0</v>
      </c>
      <c r="J31" s="3">
        <v>2.5</v>
      </c>
      <c r="K31" s="3">
        <v>0</v>
      </c>
      <c r="L31" s="3"/>
      <c r="M31" s="3"/>
      <c r="N31" s="3"/>
      <c r="O31" s="3"/>
      <c r="P31" s="3">
        <v>2.5</v>
      </c>
      <c r="Q31" s="3">
        <v>2.5</v>
      </c>
      <c r="R31" s="5"/>
    </row>
    <row r="32" spans="1:18" ht="12">
      <c r="A32" s="4"/>
      <c r="B32" s="3" t="s">
        <v>13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1:18" ht="105.75" customHeight="1">
      <c r="A33" s="4"/>
      <c r="B33" s="3" t="s">
        <v>151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1:18" ht="12">
      <c r="A34" s="4"/>
      <c r="B34" s="3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"/>
    </row>
    <row r="35" spans="1:18" ht="166.5" customHeight="1">
      <c r="A35" s="4"/>
      <c r="B35" s="3" t="s">
        <v>152</v>
      </c>
      <c r="C35" s="3" t="s">
        <v>132</v>
      </c>
      <c r="D35" s="3"/>
      <c r="E35" s="3">
        <v>100</v>
      </c>
      <c r="F35" s="3">
        <v>100</v>
      </c>
      <c r="G35" s="3">
        <v>100</v>
      </c>
      <c r="H35" s="3">
        <v>25</v>
      </c>
      <c r="I35" s="3">
        <v>25</v>
      </c>
      <c r="J35" s="3">
        <v>50</v>
      </c>
      <c r="K35" s="3">
        <v>50</v>
      </c>
      <c r="L35" s="3"/>
      <c r="M35" s="3"/>
      <c r="N35" s="3"/>
      <c r="O35" s="3"/>
      <c r="P35" s="3">
        <v>100</v>
      </c>
      <c r="Q35" s="3">
        <v>100</v>
      </c>
      <c r="R35" s="5"/>
    </row>
    <row r="36" spans="1:18" ht="207" customHeight="1">
      <c r="A36" s="127"/>
      <c r="B36" s="3" t="s">
        <v>156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</row>
    <row r="37" spans="1:18" ht="15.75" customHeight="1">
      <c r="A37" s="127"/>
      <c r="B37" s="3" t="s">
        <v>41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</row>
    <row r="38" spans="1:18" ht="108.75" customHeight="1">
      <c r="A38" s="127"/>
      <c r="B38" s="3" t="s">
        <v>157</v>
      </c>
      <c r="C38" s="128" t="s">
        <v>132</v>
      </c>
      <c r="D38" s="128"/>
      <c r="E38" s="128">
        <v>1</v>
      </c>
      <c r="F38" s="128">
        <v>1</v>
      </c>
      <c r="G38" s="128">
        <v>1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/>
    </row>
    <row r="39" spans="1:18" ht="13.5" customHeight="1">
      <c r="A39" s="127"/>
      <c r="B39" s="3" t="s">
        <v>162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</row>
    <row r="40" spans="1:18" ht="51.75" customHeight="1">
      <c r="A40" s="127"/>
      <c r="B40" s="3" t="s">
        <v>161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/>
    </row>
    <row r="41" spans="1:18" ht="13.5" customHeight="1">
      <c r="A41" s="127"/>
      <c r="B41" s="3" t="s">
        <v>41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</row>
    <row r="42" spans="1:18" ht="60.75" thickBot="1">
      <c r="A42" s="6"/>
      <c r="B42" s="7" t="s">
        <v>163</v>
      </c>
      <c r="C42" s="7" t="s">
        <v>132</v>
      </c>
      <c r="D42" s="7"/>
      <c r="E42" s="7">
        <v>61</v>
      </c>
      <c r="F42" s="7">
        <v>61</v>
      </c>
      <c r="G42" s="7">
        <v>61</v>
      </c>
      <c r="H42" s="7">
        <v>61</v>
      </c>
      <c r="I42" s="7">
        <v>0</v>
      </c>
      <c r="J42" s="7">
        <v>61</v>
      </c>
      <c r="K42" s="7">
        <v>0</v>
      </c>
      <c r="L42" s="7"/>
      <c r="M42" s="7"/>
      <c r="N42" s="7"/>
      <c r="O42" s="7"/>
      <c r="P42" s="7">
        <v>61</v>
      </c>
      <c r="Q42" s="7">
        <v>61</v>
      </c>
      <c r="R42" s="8"/>
    </row>
    <row r="43" ht="12">
      <c r="B43" s="35"/>
    </row>
    <row r="44" spans="1:9" ht="12" customHeight="1">
      <c r="A44" s="16"/>
      <c r="B44" s="35"/>
      <c r="C44" s="17"/>
      <c r="D44" s="17"/>
      <c r="E44" s="17"/>
      <c r="F44" s="17"/>
      <c r="G44" s="17"/>
      <c r="H44" s="17"/>
      <c r="I44" s="17"/>
    </row>
    <row r="45" spans="2:18" s="14" customFormat="1" ht="15.75" customHeight="1">
      <c r="B45" s="35"/>
      <c r="R45" s="14" t="s">
        <v>17</v>
      </c>
    </row>
    <row r="46" s="14" customFormat="1" ht="12" customHeight="1">
      <c r="B46" s="2"/>
    </row>
    <row r="47" spans="1:2" ht="15.75">
      <c r="A47" s="14"/>
      <c r="B47" s="17"/>
    </row>
    <row r="48" ht="15.75">
      <c r="B48" s="14" t="s">
        <v>16</v>
      </c>
    </row>
    <row r="49" ht="15.75">
      <c r="B49" s="14"/>
    </row>
  </sheetData>
  <sheetProtection/>
  <mergeCells count="18">
    <mergeCell ref="E6:G6"/>
    <mergeCell ref="P6:Q6"/>
    <mergeCell ref="H7:I7"/>
    <mergeCell ref="J7:K7"/>
    <mergeCell ref="B4:R4"/>
    <mergeCell ref="P1:R1"/>
    <mergeCell ref="P2:R2"/>
    <mergeCell ref="H6:O6"/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L7:M7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view="pageBreakPreview" zoomScale="75" zoomScaleSheetLayoutView="75" workbookViewId="0" topLeftCell="A16">
      <selection activeCell="K15" sqref="K15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1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9.75390625" style="0" customWidth="1"/>
    <col min="19" max="19" width="9.875" style="0" customWidth="1"/>
    <col min="20" max="20" width="22.75390625" style="0" customWidth="1"/>
  </cols>
  <sheetData>
    <row r="1" spans="18:20" ht="15.75">
      <c r="R1" s="145" t="s">
        <v>114</v>
      </c>
      <c r="S1" s="145"/>
      <c r="T1" s="145"/>
    </row>
    <row r="2" spans="18:20" ht="66" customHeight="1">
      <c r="R2" s="145"/>
      <c r="S2" s="145"/>
      <c r="T2" s="145"/>
    </row>
    <row r="4" spans="1:20" ht="35.25" customHeight="1">
      <c r="A4" s="144" t="s">
        <v>165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7" spans="1:20" s="32" customFormat="1" ht="26.25" customHeight="1">
      <c r="A7" s="150" t="s">
        <v>72</v>
      </c>
      <c r="B7" s="150" t="s">
        <v>46</v>
      </c>
      <c r="C7" s="150" t="s">
        <v>63</v>
      </c>
      <c r="D7" s="150" t="s">
        <v>33</v>
      </c>
      <c r="E7" s="150"/>
      <c r="F7" s="150"/>
      <c r="G7" s="150"/>
      <c r="H7" s="157" t="s">
        <v>38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0" t="s">
        <v>42</v>
      </c>
    </row>
    <row r="8" spans="1:20" s="32" customFormat="1" ht="15.75" customHeight="1" thickBot="1">
      <c r="A8" s="150"/>
      <c r="B8" s="150"/>
      <c r="C8" s="150"/>
      <c r="D8" s="150" t="s">
        <v>34</v>
      </c>
      <c r="E8" s="150" t="s">
        <v>39</v>
      </c>
      <c r="F8" s="150" t="s">
        <v>35</v>
      </c>
      <c r="G8" s="150" t="s">
        <v>36</v>
      </c>
      <c r="H8" s="150" t="s">
        <v>128</v>
      </c>
      <c r="I8" s="150"/>
      <c r="J8" s="164" t="s">
        <v>129</v>
      </c>
      <c r="K8" s="164"/>
      <c r="L8" s="164"/>
      <c r="M8" s="164"/>
      <c r="N8" s="164"/>
      <c r="O8" s="164"/>
      <c r="P8" s="164"/>
      <c r="Q8" s="164"/>
      <c r="R8" s="150" t="s">
        <v>3</v>
      </c>
      <c r="S8" s="150"/>
      <c r="T8" s="150"/>
    </row>
    <row r="9" spans="1:20" s="32" customFormat="1" ht="30" customHeight="1">
      <c r="A9" s="150"/>
      <c r="B9" s="150"/>
      <c r="C9" s="150"/>
      <c r="D9" s="150"/>
      <c r="E9" s="150"/>
      <c r="F9" s="150"/>
      <c r="G9" s="150"/>
      <c r="H9" s="150"/>
      <c r="I9" s="163"/>
      <c r="J9" s="159" t="s">
        <v>6</v>
      </c>
      <c r="K9" s="160"/>
      <c r="L9" s="161" t="s">
        <v>22</v>
      </c>
      <c r="M9" s="162"/>
      <c r="N9" s="161" t="s">
        <v>23</v>
      </c>
      <c r="O9" s="162"/>
      <c r="P9" s="161" t="s">
        <v>26</v>
      </c>
      <c r="Q9" s="162"/>
      <c r="R9" s="158"/>
      <c r="S9" s="150"/>
      <c r="T9" s="150"/>
    </row>
    <row r="10" spans="1:20" s="32" customFormat="1" ht="32.25" customHeight="1">
      <c r="A10" s="150"/>
      <c r="B10" s="150"/>
      <c r="C10" s="150"/>
      <c r="D10" s="150"/>
      <c r="E10" s="150"/>
      <c r="F10" s="150"/>
      <c r="G10" s="150"/>
      <c r="H10" s="33" t="s">
        <v>4</v>
      </c>
      <c r="I10" s="58" t="s">
        <v>5</v>
      </c>
      <c r="J10" s="64" t="s">
        <v>4</v>
      </c>
      <c r="K10" s="65" t="s">
        <v>5</v>
      </c>
      <c r="L10" s="64" t="s">
        <v>4</v>
      </c>
      <c r="M10" s="65" t="s">
        <v>5</v>
      </c>
      <c r="N10" s="64" t="s">
        <v>4</v>
      </c>
      <c r="O10" s="65" t="s">
        <v>5</v>
      </c>
      <c r="P10" s="64" t="s">
        <v>4</v>
      </c>
      <c r="Q10" s="65" t="s">
        <v>5</v>
      </c>
      <c r="R10" s="59">
        <v>2019</v>
      </c>
      <c r="S10" s="33">
        <v>2020</v>
      </c>
      <c r="T10" s="150"/>
    </row>
    <row r="11" spans="1:20" s="32" customFormat="1" ht="25.5">
      <c r="A11" s="152" t="s">
        <v>73</v>
      </c>
      <c r="B11" s="152" t="s">
        <v>116</v>
      </c>
      <c r="C11" s="53" t="s">
        <v>37</v>
      </c>
      <c r="D11" s="55"/>
      <c r="E11" s="55"/>
      <c r="F11" s="55"/>
      <c r="G11" s="76"/>
      <c r="H11" s="56">
        <f aca="true" t="shared" si="0" ref="H11:M11">SUM(H15,H58,H74)</f>
        <v>1973091</v>
      </c>
      <c r="I11" s="67">
        <f t="shared" si="0"/>
        <v>1910291</v>
      </c>
      <c r="J11" s="66">
        <f t="shared" si="0"/>
        <v>1693140.7</v>
      </c>
      <c r="K11" s="67">
        <f t="shared" si="0"/>
        <v>193943.51</v>
      </c>
      <c r="L11" s="66">
        <f t="shared" si="0"/>
        <v>1751850.7</v>
      </c>
      <c r="M11" s="67">
        <f t="shared" si="0"/>
        <v>455010.73</v>
      </c>
      <c r="N11" s="66">
        <f>SUM(N58,N74)</f>
        <v>0</v>
      </c>
      <c r="O11" s="67">
        <f>SUM(O15,O58,O74)</f>
        <v>0</v>
      </c>
      <c r="P11" s="66">
        <f>SUM(P15,P58,P74)</f>
        <v>0</v>
      </c>
      <c r="Q11" s="67">
        <f>SUM(Q15,Q58,Q74)</f>
        <v>0</v>
      </c>
      <c r="R11" s="60">
        <f>SUM(R15,R58,R74)</f>
        <v>742119</v>
      </c>
      <c r="S11" s="56">
        <f>SUM(S15,S58,S74)</f>
        <v>756919</v>
      </c>
      <c r="T11" s="39"/>
    </row>
    <row r="12" spans="1:20" s="32" customFormat="1" ht="12.75">
      <c r="A12" s="152"/>
      <c r="B12" s="152"/>
      <c r="C12" s="28" t="s">
        <v>64</v>
      </c>
      <c r="D12" s="48"/>
      <c r="E12" s="48"/>
      <c r="F12" s="48"/>
      <c r="G12" s="77"/>
      <c r="H12" s="51"/>
      <c r="I12" s="69"/>
      <c r="J12" s="68"/>
      <c r="K12" s="69"/>
      <c r="L12" s="68"/>
      <c r="M12" s="69"/>
      <c r="N12" s="68"/>
      <c r="O12" s="69"/>
      <c r="P12" s="68"/>
      <c r="Q12" s="69"/>
      <c r="R12" s="61"/>
      <c r="S12" s="51"/>
      <c r="T12" s="39"/>
    </row>
    <row r="13" spans="1:20" s="32" customFormat="1" ht="12.75">
      <c r="A13" s="152"/>
      <c r="B13" s="152"/>
      <c r="C13" s="28"/>
      <c r="D13" s="49"/>
      <c r="E13" s="48"/>
      <c r="F13" s="48"/>
      <c r="G13" s="77"/>
      <c r="H13" s="51"/>
      <c r="I13" s="69"/>
      <c r="J13" s="68"/>
      <c r="K13" s="69"/>
      <c r="L13" s="68"/>
      <c r="M13" s="69"/>
      <c r="N13" s="68"/>
      <c r="O13" s="69"/>
      <c r="P13" s="68"/>
      <c r="Q13" s="69"/>
      <c r="R13" s="61"/>
      <c r="S13" s="51"/>
      <c r="T13" s="39"/>
    </row>
    <row r="14" spans="1:20" s="32" customFormat="1" ht="42" customHeight="1">
      <c r="A14" s="152"/>
      <c r="B14" s="152"/>
      <c r="C14" s="28"/>
      <c r="D14" s="49"/>
      <c r="E14" s="48"/>
      <c r="F14" s="48"/>
      <c r="G14" s="77"/>
      <c r="H14" s="51"/>
      <c r="I14" s="69"/>
      <c r="J14" s="68"/>
      <c r="K14" s="69"/>
      <c r="L14" s="68"/>
      <c r="M14" s="69"/>
      <c r="N14" s="68"/>
      <c r="O14" s="69"/>
      <c r="P14" s="68"/>
      <c r="Q14" s="69"/>
      <c r="R14" s="61"/>
      <c r="S14" s="51"/>
      <c r="T14" s="39"/>
    </row>
    <row r="15" spans="1:20" s="32" customFormat="1" ht="25.5">
      <c r="A15" s="152" t="s">
        <v>40</v>
      </c>
      <c r="B15" s="152" t="s">
        <v>117</v>
      </c>
      <c r="C15" s="53" t="s">
        <v>37</v>
      </c>
      <c r="D15" s="54"/>
      <c r="E15" s="55"/>
      <c r="F15" s="55"/>
      <c r="G15" s="76"/>
      <c r="H15" s="56">
        <f>SUM(H18:H46)</f>
        <v>732903</v>
      </c>
      <c r="I15" s="67">
        <f>SUM(I18:I46)</f>
        <v>685759</v>
      </c>
      <c r="J15" s="66">
        <f>SUM(J18:J46)</f>
        <v>640072.7</v>
      </c>
      <c r="K15" s="67">
        <f>SUM(K18,K22,K26,K30,K34,K38,K42,K46)</f>
        <v>151320.65</v>
      </c>
      <c r="L15" s="66">
        <f>SUM(L18,L22,L23,L24,L26,L30,L34,L38,L42,L43,L46,L47)</f>
        <v>698782.7</v>
      </c>
      <c r="M15" s="67">
        <f>SUM(M17:M56)</f>
        <v>290441.87</v>
      </c>
      <c r="N15" s="66">
        <f>SUM(N18:N46)</f>
        <v>0</v>
      </c>
      <c r="O15" s="67">
        <f>SUM(O18:O46)</f>
        <v>0</v>
      </c>
      <c r="P15" s="66">
        <f>SUM(P18:P46)</f>
        <v>0</v>
      </c>
      <c r="Q15" s="67">
        <f>SUM(Q18:Q46)</f>
        <v>0</v>
      </c>
      <c r="R15" s="60">
        <f>SUM(R18:R56)</f>
        <v>604781</v>
      </c>
      <c r="S15" s="56">
        <f>SUM(S18:S56)</f>
        <v>604781</v>
      </c>
      <c r="T15" s="39"/>
    </row>
    <row r="16" spans="1:20" s="32" customFormat="1" ht="18.75" customHeight="1">
      <c r="A16" s="152"/>
      <c r="B16" s="152"/>
      <c r="C16" s="53" t="s">
        <v>64</v>
      </c>
      <c r="D16" s="54"/>
      <c r="E16" s="55"/>
      <c r="F16" s="55"/>
      <c r="G16" s="76"/>
      <c r="H16" s="56"/>
      <c r="I16" s="67"/>
      <c r="J16" s="66"/>
      <c r="K16" s="67"/>
      <c r="L16" s="66"/>
      <c r="M16" s="67"/>
      <c r="N16" s="66"/>
      <c r="O16" s="67"/>
      <c r="P16" s="66"/>
      <c r="Q16" s="67"/>
      <c r="R16" s="60"/>
      <c r="S16" s="56"/>
      <c r="T16" s="39"/>
    </row>
    <row r="17" spans="1:20" s="32" customFormat="1" ht="25.5" customHeight="1">
      <c r="A17" s="153" t="s">
        <v>76</v>
      </c>
      <c r="B17" s="28"/>
      <c r="C17" s="28" t="s">
        <v>37</v>
      </c>
      <c r="D17" s="49"/>
      <c r="E17" s="49"/>
      <c r="F17" s="49"/>
      <c r="G17" s="78"/>
      <c r="H17" s="51"/>
      <c r="I17" s="69"/>
      <c r="J17" s="68"/>
      <c r="K17" s="69"/>
      <c r="L17" s="68"/>
      <c r="M17" s="69"/>
      <c r="N17" s="68"/>
      <c r="O17" s="69"/>
      <c r="P17" s="68"/>
      <c r="Q17" s="69"/>
      <c r="R17" s="61"/>
      <c r="S17" s="51"/>
      <c r="T17" s="39"/>
    </row>
    <row r="18" spans="1:20" s="32" customFormat="1" ht="12.75">
      <c r="A18" s="154"/>
      <c r="B18" s="28"/>
      <c r="C18" s="28" t="s">
        <v>64</v>
      </c>
      <c r="D18" s="49">
        <v>825</v>
      </c>
      <c r="E18" s="49" t="s">
        <v>78</v>
      </c>
      <c r="F18" s="49" t="s">
        <v>87</v>
      </c>
      <c r="G18" s="78">
        <v>244</v>
      </c>
      <c r="H18" s="51">
        <v>448061</v>
      </c>
      <c r="I18" s="69">
        <v>412084</v>
      </c>
      <c r="J18" s="68">
        <v>431441</v>
      </c>
      <c r="K18" s="69">
        <v>151320.65</v>
      </c>
      <c r="L18" s="68">
        <v>431441</v>
      </c>
      <c r="M18" s="69">
        <v>224754.74</v>
      </c>
      <c r="N18" s="68"/>
      <c r="O18" s="69"/>
      <c r="P18" s="68"/>
      <c r="Q18" s="69"/>
      <c r="R18" s="61">
        <v>431441</v>
      </c>
      <c r="S18" s="51">
        <v>431441</v>
      </c>
      <c r="T18" s="39"/>
    </row>
    <row r="19" spans="1:20" s="32" customFormat="1" ht="12.75">
      <c r="A19" s="154"/>
      <c r="B19" s="28"/>
      <c r="C19" s="28"/>
      <c r="D19" s="49"/>
      <c r="E19" s="49"/>
      <c r="F19" s="49"/>
      <c r="G19" s="78"/>
      <c r="H19" s="51"/>
      <c r="I19" s="69"/>
      <c r="J19" s="68"/>
      <c r="K19" s="69"/>
      <c r="L19" s="68"/>
      <c r="M19" s="69"/>
      <c r="N19" s="68"/>
      <c r="O19" s="69"/>
      <c r="P19" s="68"/>
      <c r="Q19" s="69"/>
      <c r="R19" s="61"/>
      <c r="S19" s="51"/>
      <c r="T19" s="39"/>
    </row>
    <row r="20" spans="1:20" s="32" customFormat="1" ht="12.75">
      <c r="A20" s="155"/>
      <c r="B20" s="28"/>
      <c r="C20" s="28"/>
      <c r="D20" s="49"/>
      <c r="E20" s="49"/>
      <c r="F20" s="49"/>
      <c r="G20" s="78"/>
      <c r="H20" s="51"/>
      <c r="I20" s="69"/>
      <c r="J20" s="68"/>
      <c r="K20" s="69"/>
      <c r="L20" s="68"/>
      <c r="M20" s="69"/>
      <c r="N20" s="68"/>
      <c r="O20" s="69"/>
      <c r="P20" s="68"/>
      <c r="Q20" s="69"/>
      <c r="R20" s="61"/>
      <c r="S20" s="51"/>
      <c r="T20" s="39"/>
    </row>
    <row r="21" spans="1:20" s="32" customFormat="1" ht="25.5" customHeight="1">
      <c r="A21" s="156" t="s">
        <v>136</v>
      </c>
      <c r="B21" s="28"/>
      <c r="C21" s="28" t="s">
        <v>37</v>
      </c>
      <c r="D21" s="49"/>
      <c r="E21" s="49"/>
      <c r="F21" s="49"/>
      <c r="G21" s="78"/>
      <c r="H21" s="51"/>
      <c r="I21" s="69"/>
      <c r="J21" s="68"/>
      <c r="K21" s="69"/>
      <c r="L21" s="68"/>
      <c r="M21" s="69"/>
      <c r="N21" s="68"/>
      <c r="O21" s="69"/>
      <c r="P21" s="68"/>
      <c r="Q21" s="69"/>
      <c r="R21" s="61"/>
      <c r="S21" s="51"/>
      <c r="T21" s="39"/>
    </row>
    <row r="22" spans="1:20" s="32" customFormat="1" ht="12.75">
      <c r="A22" s="156"/>
      <c r="B22" s="28"/>
      <c r="C22" s="28" t="s">
        <v>64</v>
      </c>
      <c r="D22" s="49" t="s">
        <v>79</v>
      </c>
      <c r="E22" s="49" t="s">
        <v>88</v>
      </c>
      <c r="F22" s="49" t="s">
        <v>89</v>
      </c>
      <c r="G22" s="78">
        <v>240</v>
      </c>
      <c r="H22" s="51">
        <v>9885</v>
      </c>
      <c r="I22" s="69">
        <v>9885</v>
      </c>
      <c r="J22" s="68">
        <v>9500</v>
      </c>
      <c r="K22" s="69">
        <v>0</v>
      </c>
      <c r="L22" s="68">
        <v>9500</v>
      </c>
      <c r="M22" s="69">
        <v>0</v>
      </c>
      <c r="N22" s="68"/>
      <c r="O22" s="69"/>
      <c r="P22" s="68"/>
      <c r="Q22" s="69"/>
      <c r="R22" s="61">
        <v>9500</v>
      </c>
      <c r="S22" s="51">
        <v>9500</v>
      </c>
      <c r="T22" s="39"/>
    </row>
    <row r="23" spans="1:20" s="32" customFormat="1" ht="12.75">
      <c r="A23" s="156"/>
      <c r="B23" s="28"/>
      <c r="C23" s="28"/>
      <c r="D23" s="49" t="s">
        <v>79</v>
      </c>
      <c r="E23" s="49" t="s">
        <v>88</v>
      </c>
      <c r="F23" s="49" t="s">
        <v>90</v>
      </c>
      <c r="G23" s="78">
        <v>240</v>
      </c>
      <c r="H23" s="51">
        <v>2615</v>
      </c>
      <c r="I23" s="69">
        <v>300</v>
      </c>
      <c r="J23" s="68">
        <v>3000</v>
      </c>
      <c r="K23" s="69">
        <v>0</v>
      </c>
      <c r="L23" s="68">
        <v>3000</v>
      </c>
      <c r="M23" s="69">
        <v>191</v>
      </c>
      <c r="N23" s="68"/>
      <c r="O23" s="69"/>
      <c r="P23" s="68"/>
      <c r="Q23" s="69"/>
      <c r="R23" s="61">
        <v>3000</v>
      </c>
      <c r="S23" s="51">
        <v>3000</v>
      </c>
      <c r="T23" s="39"/>
    </row>
    <row r="24" spans="1:20" s="32" customFormat="1" ht="108" customHeight="1">
      <c r="A24" s="156"/>
      <c r="B24" s="28"/>
      <c r="C24" s="28"/>
      <c r="D24" s="125" t="s">
        <v>79</v>
      </c>
      <c r="E24" s="125" t="s">
        <v>88</v>
      </c>
      <c r="F24" s="125" t="s">
        <v>125</v>
      </c>
      <c r="G24" s="126">
        <v>240</v>
      </c>
      <c r="H24" s="51"/>
      <c r="I24" s="69"/>
      <c r="J24" s="68">
        <v>2000</v>
      </c>
      <c r="K24" s="69">
        <v>0</v>
      </c>
      <c r="L24" s="68">
        <v>2000</v>
      </c>
      <c r="M24" s="69">
        <v>0</v>
      </c>
      <c r="N24" s="68"/>
      <c r="O24" s="69"/>
      <c r="P24" s="68"/>
      <c r="Q24" s="69"/>
      <c r="R24" s="61">
        <v>2000</v>
      </c>
      <c r="S24" s="51">
        <v>2000</v>
      </c>
      <c r="T24" s="39"/>
    </row>
    <row r="25" spans="1:20" s="32" customFormat="1" ht="12.75">
      <c r="A25" s="153" t="s">
        <v>124</v>
      </c>
      <c r="B25" s="28"/>
      <c r="C25" s="28" t="s">
        <v>37</v>
      </c>
      <c r="D25" s="49"/>
      <c r="E25" s="49"/>
      <c r="F25" s="49"/>
      <c r="G25" s="78"/>
      <c r="H25" s="51"/>
      <c r="I25" s="69"/>
      <c r="J25" s="68"/>
      <c r="K25" s="69"/>
      <c r="L25" s="68"/>
      <c r="M25" s="69"/>
      <c r="N25" s="68"/>
      <c r="O25" s="69"/>
      <c r="P25" s="68"/>
      <c r="Q25" s="69"/>
      <c r="R25" s="61"/>
      <c r="S25" s="51"/>
      <c r="T25" s="39"/>
    </row>
    <row r="26" spans="1:20" ht="12.75">
      <c r="A26" s="154"/>
      <c r="B26" s="28"/>
      <c r="C26" s="28" t="s">
        <v>64</v>
      </c>
      <c r="D26" s="49" t="s">
        <v>79</v>
      </c>
      <c r="E26" s="49" t="s">
        <v>78</v>
      </c>
      <c r="F26" s="49" t="s">
        <v>91</v>
      </c>
      <c r="G26" s="78">
        <v>240</v>
      </c>
      <c r="H26" s="51">
        <v>102342</v>
      </c>
      <c r="I26" s="69">
        <v>93490</v>
      </c>
      <c r="J26" s="68">
        <v>171776.7</v>
      </c>
      <c r="K26" s="69"/>
      <c r="L26" s="68">
        <v>136486.7</v>
      </c>
      <c r="M26" s="69">
        <v>55621.18</v>
      </c>
      <c r="N26" s="68"/>
      <c r="O26" s="69"/>
      <c r="P26" s="68"/>
      <c r="Q26" s="69"/>
      <c r="R26" s="61">
        <v>136485</v>
      </c>
      <c r="S26" s="51">
        <v>136485</v>
      </c>
      <c r="T26" s="39"/>
    </row>
    <row r="27" spans="1:20" ht="12.75">
      <c r="A27" s="154"/>
      <c r="B27" s="28"/>
      <c r="C27" s="28"/>
      <c r="D27" s="49"/>
      <c r="E27" s="49"/>
      <c r="F27" s="49"/>
      <c r="G27" s="78"/>
      <c r="H27" s="51"/>
      <c r="I27" s="69"/>
      <c r="J27" s="68"/>
      <c r="K27" s="69"/>
      <c r="L27" s="68"/>
      <c r="M27" s="69"/>
      <c r="N27" s="68"/>
      <c r="O27" s="69"/>
      <c r="P27" s="68"/>
      <c r="Q27" s="69"/>
      <c r="R27" s="61"/>
      <c r="S27" s="51"/>
      <c r="T27" s="39"/>
    </row>
    <row r="28" spans="1:20" ht="27" customHeight="1">
      <c r="A28" s="155"/>
      <c r="B28" s="28"/>
      <c r="C28" s="28"/>
      <c r="D28" s="49"/>
      <c r="E28" s="49"/>
      <c r="F28" s="49"/>
      <c r="G28" s="78"/>
      <c r="H28" s="51"/>
      <c r="I28" s="69"/>
      <c r="J28" s="68"/>
      <c r="K28" s="69"/>
      <c r="L28" s="68"/>
      <c r="M28" s="69"/>
      <c r="N28" s="68"/>
      <c r="O28" s="69"/>
      <c r="P28" s="68"/>
      <c r="Q28" s="69"/>
      <c r="R28" s="61"/>
      <c r="S28" s="51"/>
      <c r="T28" s="39"/>
    </row>
    <row r="29" spans="1:20" ht="12.75">
      <c r="A29" s="147" t="s">
        <v>137</v>
      </c>
      <c r="B29" s="46"/>
      <c r="C29" s="46" t="s">
        <v>37</v>
      </c>
      <c r="D29" s="50"/>
      <c r="E29" s="50"/>
      <c r="F29" s="50"/>
      <c r="G29" s="79"/>
      <c r="H29" s="52"/>
      <c r="I29" s="71"/>
      <c r="J29" s="70"/>
      <c r="K29" s="71"/>
      <c r="L29" s="70"/>
      <c r="M29" s="71"/>
      <c r="N29" s="70"/>
      <c r="O29" s="71"/>
      <c r="P29" s="70"/>
      <c r="Q29" s="71"/>
      <c r="R29" s="62"/>
      <c r="S29" s="52"/>
      <c r="T29" s="47"/>
    </row>
    <row r="30" spans="1:20" ht="12.75">
      <c r="A30" s="148"/>
      <c r="B30" s="46"/>
      <c r="C30" s="46" t="s">
        <v>64</v>
      </c>
      <c r="D30" s="50" t="s">
        <v>79</v>
      </c>
      <c r="E30" s="50" t="s">
        <v>78</v>
      </c>
      <c r="F30" s="50" t="s">
        <v>92</v>
      </c>
      <c r="G30" s="79">
        <v>240</v>
      </c>
      <c r="H30" s="52">
        <v>3000</v>
      </c>
      <c r="I30" s="71">
        <v>3000</v>
      </c>
      <c r="J30" s="70">
        <v>18355</v>
      </c>
      <c r="K30" s="71"/>
      <c r="L30" s="70">
        <v>18355</v>
      </c>
      <c r="M30" s="71">
        <v>8784.95</v>
      </c>
      <c r="N30" s="70"/>
      <c r="O30" s="71"/>
      <c r="P30" s="70"/>
      <c r="Q30" s="71"/>
      <c r="R30" s="62">
        <v>18355</v>
      </c>
      <c r="S30" s="52">
        <v>18355</v>
      </c>
      <c r="T30" s="47"/>
    </row>
    <row r="31" spans="1:20" ht="12.75">
      <c r="A31" s="148"/>
      <c r="B31" s="46"/>
      <c r="C31" s="46"/>
      <c r="D31" s="50"/>
      <c r="E31" s="50"/>
      <c r="F31" s="50"/>
      <c r="G31" s="79"/>
      <c r="H31" s="52"/>
      <c r="I31" s="71"/>
      <c r="J31" s="70"/>
      <c r="K31" s="71"/>
      <c r="L31" s="70"/>
      <c r="M31" s="71"/>
      <c r="N31" s="70"/>
      <c r="O31" s="71"/>
      <c r="P31" s="70"/>
      <c r="Q31" s="71"/>
      <c r="R31" s="62"/>
      <c r="S31" s="52"/>
      <c r="T31" s="47"/>
    </row>
    <row r="32" spans="1:20" ht="12.75">
      <c r="A32" s="149"/>
      <c r="B32" s="46"/>
      <c r="C32" s="46"/>
      <c r="D32" s="50"/>
      <c r="E32" s="50"/>
      <c r="F32" s="50"/>
      <c r="G32" s="79"/>
      <c r="H32" s="52"/>
      <c r="I32" s="71"/>
      <c r="J32" s="70"/>
      <c r="K32" s="71"/>
      <c r="L32" s="70"/>
      <c r="M32" s="71"/>
      <c r="N32" s="70"/>
      <c r="O32" s="71"/>
      <c r="P32" s="70"/>
      <c r="Q32" s="71"/>
      <c r="R32" s="62"/>
      <c r="S32" s="52"/>
      <c r="T32" s="47"/>
    </row>
    <row r="33" spans="1:20" ht="12.75">
      <c r="A33" s="147" t="s">
        <v>138</v>
      </c>
      <c r="B33" s="46"/>
      <c r="C33" s="46" t="s">
        <v>37</v>
      </c>
      <c r="D33" s="50"/>
      <c r="E33" s="50"/>
      <c r="F33" s="50"/>
      <c r="G33" s="79"/>
      <c r="H33" s="52"/>
      <c r="I33" s="71"/>
      <c r="J33" s="70"/>
      <c r="K33" s="71"/>
      <c r="L33" s="70"/>
      <c r="M33" s="71"/>
      <c r="N33" s="70"/>
      <c r="O33" s="71"/>
      <c r="P33" s="70"/>
      <c r="Q33" s="71"/>
      <c r="R33" s="62"/>
      <c r="S33" s="52"/>
      <c r="T33" s="47"/>
    </row>
    <row r="34" spans="1:20" ht="12.75">
      <c r="A34" s="148"/>
      <c r="B34" s="46"/>
      <c r="C34" s="46" t="s">
        <v>64</v>
      </c>
      <c r="D34" s="50" t="s">
        <v>79</v>
      </c>
      <c r="E34" s="50" t="s">
        <v>78</v>
      </c>
      <c r="F34" s="50" t="s">
        <v>93</v>
      </c>
      <c r="G34" s="79">
        <v>240</v>
      </c>
      <c r="H34" s="52">
        <v>0</v>
      </c>
      <c r="I34" s="71">
        <v>0</v>
      </c>
      <c r="J34" s="70">
        <v>2000</v>
      </c>
      <c r="K34" s="71"/>
      <c r="L34" s="70">
        <v>2000</v>
      </c>
      <c r="M34" s="71">
        <v>0</v>
      </c>
      <c r="N34" s="70"/>
      <c r="O34" s="71"/>
      <c r="P34" s="70"/>
      <c r="Q34" s="71"/>
      <c r="R34" s="62">
        <v>2000</v>
      </c>
      <c r="S34" s="52">
        <v>2000</v>
      </c>
      <c r="T34" s="47"/>
    </row>
    <row r="35" spans="1:20" ht="12.75">
      <c r="A35" s="148"/>
      <c r="B35" s="46"/>
      <c r="C35" s="46"/>
      <c r="D35" s="50"/>
      <c r="E35" s="50"/>
      <c r="F35" s="50"/>
      <c r="G35" s="79"/>
      <c r="H35" s="52"/>
      <c r="I35" s="71"/>
      <c r="J35" s="70"/>
      <c r="K35" s="71"/>
      <c r="L35" s="70"/>
      <c r="M35" s="71"/>
      <c r="N35" s="70"/>
      <c r="O35" s="71"/>
      <c r="P35" s="70"/>
      <c r="Q35" s="71"/>
      <c r="R35" s="62"/>
      <c r="S35" s="52"/>
      <c r="T35" s="47"/>
    </row>
    <row r="36" spans="1:20" ht="6" customHeight="1">
      <c r="A36" s="149"/>
      <c r="B36" s="46"/>
      <c r="C36" s="46"/>
      <c r="D36" s="50"/>
      <c r="E36" s="50"/>
      <c r="F36" s="50"/>
      <c r="G36" s="79"/>
      <c r="H36" s="52"/>
      <c r="I36" s="71"/>
      <c r="J36" s="70"/>
      <c r="K36" s="71"/>
      <c r="L36" s="70"/>
      <c r="M36" s="71"/>
      <c r="N36" s="70"/>
      <c r="O36" s="71"/>
      <c r="P36" s="70"/>
      <c r="Q36" s="71"/>
      <c r="R36" s="62"/>
      <c r="S36" s="52"/>
      <c r="T36" s="47"/>
    </row>
    <row r="37" spans="1:20" ht="12.75">
      <c r="A37" s="147" t="s">
        <v>139</v>
      </c>
      <c r="B37" s="46"/>
      <c r="C37" s="46" t="s">
        <v>37</v>
      </c>
      <c r="D37" s="50"/>
      <c r="E37" s="50"/>
      <c r="F37" s="50"/>
      <c r="G37" s="79"/>
      <c r="H37" s="52"/>
      <c r="I37" s="71"/>
      <c r="J37" s="70"/>
      <c r="K37" s="71"/>
      <c r="L37" s="70"/>
      <c r="M37" s="71"/>
      <c r="N37" s="70"/>
      <c r="O37" s="71"/>
      <c r="P37" s="70"/>
      <c r="Q37" s="71"/>
      <c r="R37" s="62"/>
      <c r="S37" s="52"/>
      <c r="T37" s="47"/>
    </row>
    <row r="38" spans="1:20" ht="12.75">
      <c r="A38" s="148"/>
      <c r="B38" s="46"/>
      <c r="C38" s="46" t="s">
        <v>64</v>
      </c>
      <c r="D38" s="50" t="s">
        <v>79</v>
      </c>
      <c r="E38" s="50" t="s">
        <v>78</v>
      </c>
      <c r="F38" s="50" t="s">
        <v>94</v>
      </c>
      <c r="G38" s="79">
        <v>240</v>
      </c>
      <c r="H38" s="52">
        <v>0</v>
      </c>
      <c r="I38" s="71">
        <v>0</v>
      </c>
      <c r="J38" s="70">
        <v>0</v>
      </c>
      <c r="K38" s="71">
        <v>0</v>
      </c>
      <c r="L38" s="70">
        <v>0</v>
      </c>
      <c r="M38" s="71">
        <v>0</v>
      </c>
      <c r="N38" s="70"/>
      <c r="O38" s="71"/>
      <c r="P38" s="70"/>
      <c r="Q38" s="71"/>
      <c r="R38" s="62">
        <v>0</v>
      </c>
      <c r="S38" s="52">
        <v>0</v>
      </c>
      <c r="T38" s="47"/>
    </row>
    <row r="39" spans="1:20" ht="12.75">
      <c r="A39" s="148"/>
      <c r="B39" s="46"/>
      <c r="C39" s="46"/>
      <c r="D39" s="50"/>
      <c r="E39" s="50"/>
      <c r="F39" s="50"/>
      <c r="G39" s="79"/>
      <c r="H39" s="52"/>
      <c r="I39" s="71"/>
      <c r="J39" s="70"/>
      <c r="K39" s="71"/>
      <c r="L39" s="70"/>
      <c r="M39" s="71"/>
      <c r="N39" s="70"/>
      <c r="O39" s="71"/>
      <c r="P39" s="70"/>
      <c r="Q39" s="71"/>
      <c r="R39" s="62"/>
      <c r="S39" s="52"/>
      <c r="T39" s="47"/>
    </row>
    <row r="40" spans="1:20" ht="12.75">
      <c r="A40" s="149"/>
      <c r="B40" s="46"/>
      <c r="C40" s="46"/>
      <c r="D40" s="50"/>
      <c r="E40" s="50"/>
      <c r="F40" s="50"/>
      <c r="G40" s="79"/>
      <c r="H40" s="52"/>
      <c r="I40" s="71"/>
      <c r="J40" s="70"/>
      <c r="K40" s="71"/>
      <c r="L40" s="70"/>
      <c r="M40" s="71"/>
      <c r="N40" s="70"/>
      <c r="O40" s="71"/>
      <c r="P40" s="70"/>
      <c r="Q40" s="71"/>
      <c r="R40" s="62"/>
      <c r="S40" s="52"/>
      <c r="T40" s="47"/>
    </row>
    <row r="41" spans="1:20" ht="12.75">
      <c r="A41" s="147" t="s">
        <v>140</v>
      </c>
      <c r="B41" s="46"/>
      <c r="C41" s="46" t="s">
        <v>37</v>
      </c>
      <c r="D41" s="50"/>
      <c r="E41" s="50"/>
      <c r="F41" s="50"/>
      <c r="G41" s="79"/>
      <c r="H41" s="52"/>
      <c r="I41" s="71"/>
      <c r="J41" s="70"/>
      <c r="K41" s="71"/>
      <c r="L41" s="70"/>
      <c r="M41" s="71"/>
      <c r="N41" s="70"/>
      <c r="O41" s="71"/>
      <c r="P41" s="70"/>
      <c r="Q41" s="71"/>
      <c r="R41" s="62"/>
      <c r="S41" s="52"/>
      <c r="T41" s="47"/>
    </row>
    <row r="42" spans="1:20" ht="12.75">
      <c r="A42" s="148"/>
      <c r="B42" s="46"/>
      <c r="C42" s="46" t="s">
        <v>64</v>
      </c>
      <c r="D42" s="50" t="s">
        <v>79</v>
      </c>
      <c r="E42" s="50" t="s">
        <v>78</v>
      </c>
      <c r="F42" s="50" t="s">
        <v>103</v>
      </c>
      <c r="G42" s="79">
        <v>240</v>
      </c>
      <c r="H42" s="52">
        <v>2000</v>
      </c>
      <c r="I42" s="71">
        <v>2000</v>
      </c>
      <c r="J42" s="70">
        <v>2000</v>
      </c>
      <c r="K42" s="71">
        <v>0</v>
      </c>
      <c r="L42" s="70">
        <v>910</v>
      </c>
      <c r="M42" s="71">
        <v>0</v>
      </c>
      <c r="N42" s="70"/>
      <c r="O42" s="71"/>
      <c r="P42" s="70"/>
      <c r="Q42" s="71"/>
      <c r="R42" s="62">
        <v>2000</v>
      </c>
      <c r="S42" s="52">
        <v>2000</v>
      </c>
      <c r="T42" s="47"/>
    </row>
    <row r="43" spans="1:20" ht="12.75">
      <c r="A43" s="148"/>
      <c r="B43" s="46"/>
      <c r="C43" s="46"/>
      <c r="D43" s="50"/>
      <c r="E43" s="50"/>
      <c r="F43" s="50" t="s">
        <v>126</v>
      </c>
      <c r="G43" s="79">
        <v>240</v>
      </c>
      <c r="H43" s="52"/>
      <c r="I43" s="71"/>
      <c r="J43" s="70"/>
      <c r="K43" s="71"/>
      <c r="L43" s="70">
        <v>1090</v>
      </c>
      <c r="M43" s="71">
        <v>1090</v>
      </c>
      <c r="N43" s="70"/>
      <c r="O43" s="71"/>
      <c r="P43" s="70"/>
      <c r="Q43" s="71"/>
      <c r="R43" s="62"/>
      <c r="S43" s="52"/>
      <c r="T43" s="47"/>
    </row>
    <row r="44" spans="1:20" ht="56.25" customHeight="1">
      <c r="A44" s="149"/>
      <c r="B44" s="46"/>
      <c r="C44" s="46"/>
      <c r="D44" s="50"/>
      <c r="E44" s="50"/>
      <c r="F44" s="50"/>
      <c r="G44" s="79"/>
      <c r="H44" s="52"/>
      <c r="I44" s="71"/>
      <c r="J44" s="70"/>
      <c r="K44" s="71"/>
      <c r="L44" s="70"/>
      <c r="M44" s="71"/>
      <c r="N44" s="70"/>
      <c r="O44" s="71"/>
      <c r="P44" s="70"/>
      <c r="Q44" s="71"/>
      <c r="R44" s="62"/>
      <c r="S44" s="52"/>
      <c r="T44" s="47"/>
    </row>
    <row r="45" spans="1:20" ht="12.75">
      <c r="A45" s="147" t="s">
        <v>141</v>
      </c>
      <c r="B45" s="46"/>
      <c r="C45" s="46" t="s">
        <v>37</v>
      </c>
      <c r="D45" s="50"/>
      <c r="E45" s="50"/>
      <c r="F45" s="50"/>
      <c r="G45" s="79"/>
      <c r="H45" s="52"/>
      <c r="I45" s="71"/>
      <c r="J45" s="70"/>
      <c r="K45" s="71"/>
      <c r="L45" s="70"/>
      <c r="M45" s="71"/>
      <c r="N45" s="70"/>
      <c r="O45" s="71"/>
      <c r="P45" s="70"/>
      <c r="Q45" s="71"/>
      <c r="R45" s="62"/>
      <c r="S45" s="52"/>
      <c r="T45" s="47"/>
    </row>
    <row r="46" spans="1:20" ht="12.75">
      <c r="A46" s="148"/>
      <c r="B46" s="46"/>
      <c r="C46" s="46" t="s">
        <v>64</v>
      </c>
      <c r="D46" s="50" t="s">
        <v>79</v>
      </c>
      <c r="E46" s="50" t="s">
        <v>78</v>
      </c>
      <c r="F46" s="50" t="s">
        <v>102</v>
      </c>
      <c r="G46" s="79">
        <v>240</v>
      </c>
      <c r="H46" s="52">
        <v>165000</v>
      </c>
      <c r="I46" s="71">
        <v>165000</v>
      </c>
      <c r="J46" s="70">
        <v>0</v>
      </c>
      <c r="K46" s="71">
        <v>0</v>
      </c>
      <c r="L46" s="70">
        <v>0</v>
      </c>
      <c r="M46" s="71">
        <v>0</v>
      </c>
      <c r="N46" s="70"/>
      <c r="O46" s="71"/>
      <c r="P46" s="70"/>
      <c r="Q46" s="71"/>
      <c r="R46" s="62">
        <v>0</v>
      </c>
      <c r="S46" s="52">
        <v>0</v>
      </c>
      <c r="T46" s="47"/>
    </row>
    <row r="47" spans="1:20" ht="12.75">
      <c r="A47" s="148"/>
      <c r="B47" s="46"/>
      <c r="C47" s="46"/>
      <c r="D47" s="50"/>
      <c r="E47" s="50"/>
      <c r="F47" s="50" t="s">
        <v>127</v>
      </c>
      <c r="G47" s="79">
        <v>240</v>
      </c>
      <c r="H47" s="52"/>
      <c r="I47" s="71"/>
      <c r="J47" s="70"/>
      <c r="K47" s="71"/>
      <c r="L47" s="70">
        <v>94000</v>
      </c>
      <c r="M47" s="71">
        <v>0</v>
      </c>
      <c r="N47" s="70"/>
      <c r="O47" s="71"/>
      <c r="P47" s="70"/>
      <c r="Q47" s="71"/>
      <c r="R47" s="62"/>
      <c r="S47" s="52"/>
      <c r="T47" s="47"/>
    </row>
    <row r="48" spans="1:20" ht="56.25" customHeight="1">
      <c r="A48" s="149"/>
      <c r="B48" s="46"/>
      <c r="C48" s="46"/>
      <c r="D48" s="50"/>
      <c r="E48" s="50"/>
      <c r="F48" s="50"/>
      <c r="G48" s="79"/>
      <c r="H48" s="52"/>
      <c r="I48" s="71"/>
      <c r="J48" s="70"/>
      <c r="K48" s="71"/>
      <c r="L48" s="70"/>
      <c r="M48" s="71"/>
      <c r="N48" s="70"/>
      <c r="O48" s="71"/>
      <c r="P48" s="70"/>
      <c r="Q48" s="71"/>
      <c r="R48" s="62"/>
      <c r="S48" s="52"/>
      <c r="T48" s="47"/>
    </row>
    <row r="49" spans="1:20" ht="12.75">
      <c r="A49" s="147" t="s">
        <v>74</v>
      </c>
      <c r="B49" s="46"/>
      <c r="C49" s="46" t="s">
        <v>37</v>
      </c>
      <c r="D49" s="50"/>
      <c r="E49" s="50"/>
      <c r="F49" s="50"/>
      <c r="G49" s="79"/>
      <c r="H49" s="52"/>
      <c r="I49" s="71"/>
      <c r="J49" s="70"/>
      <c r="K49" s="71"/>
      <c r="L49" s="70"/>
      <c r="M49" s="71"/>
      <c r="N49" s="70"/>
      <c r="O49" s="71"/>
      <c r="P49" s="70"/>
      <c r="Q49" s="71"/>
      <c r="R49" s="62"/>
      <c r="S49" s="52"/>
      <c r="T49" s="47"/>
    </row>
    <row r="50" spans="1:20" ht="12.75">
      <c r="A50" s="148"/>
      <c r="B50" s="46"/>
      <c r="C50" s="46" t="s">
        <v>64</v>
      </c>
      <c r="D50" s="50"/>
      <c r="E50" s="50"/>
      <c r="F50" s="50"/>
      <c r="G50" s="79"/>
      <c r="H50" s="52"/>
      <c r="I50" s="71"/>
      <c r="J50" s="70"/>
      <c r="K50" s="71"/>
      <c r="L50" s="70"/>
      <c r="M50" s="71"/>
      <c r="N50" s="70"/>
      <c r="O50" s="71"/>
      <c r="P50" s="70"/>
      <c r="Q50" s="71"/>
      <c r="R50" s="62"/>
      <c r="S50" s="52"/>
      <c r="T50" s="47"/>
    </row>
    <row r="51" spans="1:20" ht="12.75">
      <c r="A51" s="148"/>
      <c r="B51" s="46"/>
      <c r="C51" s="46"/>
      <c r="D51" s="50"/>
      <c r="E51" s="50"/>
      <c r="F51" s="50"/>
      <c r="G51" s="79"/>
      <c r="H51" s="52"/>
      <c r="I51" s="71"/>
      <c r="J51" s="70"/>
      <c r="K51" s="71"/>
      <c r="L51" s="70"/>
      <c r="M51" s="71"/>
      <c r="N51" s="70"/>
      <c r="O51" s="71"/>
      <c r="P51" s="70"/>
      <c r="Q51" s="71"/>
      <c r="R51" s="62"/>
      <c r="S51" s="52"/>
      <c r="T51" s="47"/>
    </row>
    <row r="52" spans="1:20" ht="12.75">
      <c r="A52" s="149"/>
      <c r="B52" s="46"/>
      <c r="C52" s="46"/>
      <c r="D52" s="50"/>
      <c r="E52" s="50"/>
      <c r="F52" s="50"/>
      <c r="G52" s="79"/>
      <c r="H52" s="52"/>
      <c r="I52" s="71"/>
      <c r="J52" s="70"/>
      <c r="K52" s="71"/>
      <c r="L52" s="70"/>
      <c r="M52" s="71"/>
      <c r="N52" s="70"/>
      <c r="O52" s="71"/>
      <c r="P52" s="70"/>
      <c r="Q52" s="71"/>
      <c r="R52" s="62"/>
      <c r="S52" s="52"/>
      <c r="T52" s="47"/>
    </row>
    <row r="53" spans="1:20" ht="12.75">
      <c r="A53" s="147" t="s">
        <v>75</v>
      </c>
      <c r="B53" s="46"/>
      <c r="C53" s="46" t="s">
        <v>37</v>
      </c>
      <c r="D53" s="50"/>
      <c r="E53" s="50"/>
      <c r="F53" s="50"/>
      <c r="G53" s="79"/>
      <c r="H53" s="52"/>
      <c r="I53" s="71"/>
      <c r="J53" s="70"/>
      <c r="K53" s="71"/>
      <c r="L53" s="70"/>
      <c r="M53" s="71"/>
      <c r="N53" s="70"/>
      <c r="O53" s="71"/>
      <c r="P53" s="70"/>
      <c r="Q53" s="71"/>
      <c r="R53" s="62"/>
      <c r="S53" s="52"/>
      <c r="T53" s="47"/>
    </row>
    <row r="54" spans="1:20" ht="12.75">
      <c r="A54" s="148"/>
      <c r="B54" s="46"/>
      <c r="C54" s="46" t="s">
        <v>64</v>
      </c>
      <c r="D54" s="50"/>
      <c r="E54" s="50"/>
      <c r="F54" s="50"/>
      <c r="G54" s="79"/>
      <c r="H54" s="52"/>
      <c r="I54" s="71"/>
      <c r="J54" s="70"/>
      <c r="K54" s="71"/>
      <c r="L54" s="70"/>
      <c r="M54" s="71"/>
      <c r="N54" s="70"/>
      <c r="O54" s="71"/>
      <c r="P54" s="70"/>
      <c r="Q54" s="71"/>
      <c r="R54" s="62"/>
      <c r="S54" s="52"/>
      <c r="T54" s="47"/>
    </row>
    <row r="55" spans="1:20" ht="12.75">
      <c r="A55" s="148"/>
      <c r="B55" s="46"/>
      <c r="C55" s="46"/>
      <c r="D55" s="50"/>
      <c r="E55" s="50"/>
      <c r="F55" s="50"/>
      <c r="G55" s="79"/>
      <c r="H55" s="52"/>
      <c r="I55" s="71"/>
      <c r="J55" s="70"/>
      <c r="K55" s="71"/>
      <c r="L55" s="70"/>
      <c r="M55" s="71"/>
      <c r="N55" s="70"/>
      <c r="O55" s="71"/>
      <c r="P55" s="70"/>
      <c r="Q55" s="71"/>
      <c r="R55" s="62"/>
      <c r="S55" s="52"/>
      <c r="T55" s="47"/>
    </row>
    <row r="56" spans="1:20" ht="12.75">
      <c r="A56" s="149"/>
      <c r="B56" s="46"/>
      <c r="C56" s="46"/>
      <c r="D56" s="50"/>
      <c r="E56" s="50"/>
      <c r="F56" s="50"/>
      <c r="G56" s="79"/>
      <c r="H56" s="52"/>
      <c r="I56" s="71"/>
      <c r="J56" s="70"/>
      <c r="K56" s="71"/>
      <c r="L56" s="70"/>
      <c r="M56" s="71"/>
      <c r="N56" s="70"/>
      <c r="O56" s="71"/>
      <c r="P56" s="70"/>
      <c r="Q56" s="71"/>
      <c r="R56" s="62"/>
      <c r="S56" s="52"/>
      <c r="T56" s="47"/>
    </row>
    <row r="57" spans="1:20" ht="25.5">
      <c r="A57" s="152" t="s">
        <v>80</v>
      </c>
      <c r="B57" s="152" t="s">
        <v>118</v>
      </c>
      <c r="C57" s="53" t="s">
        <v>37</v>
      </c>
      <c r="D57" s="54"/>
      <c r="E57" s="55"/>
      <c r="F57" s="55"/>
      <c r="G57" s="76"/>
      <c r="H57" s="56"/>
      <c r="I57" s="67"/>
      <c r="J57" s="66"/>
      <c r="K57" s="67"/>
      <c r="L57" s="66"/>
      <c r="M57" s="67"/>
      <c r="N57" s="66"/>
      <c r="O57" s="67"/>
      <c r="P57" s="66"/>
      <c r="Q57" s="67"/>
      <c r="R57" s="60"/>
      <c r="S57" s="56"/>
      <c r="T57" s="39"/>
    </row>
    <row r="58" spans="1:20" ht="12.75">
      <c r="A58" s="152"/>
      <c r="B58" s="152"/>
      <c r="C58" s="53" t="s">
        <v>64</v>
      </c>
      <c r="D58" s="54" t="s">
        <v>79</v>
      </c>
      <c r="E58" s="55" t="s">
        <v>82</v>
      </c>
      <c r="F58" s="55"/>
      <c r="G58" s="76"/>
      <c r="H58" s="56">
        <f>SUM(H62,H63,H64,H66,H70,H71)</f>
        <v>1141507</v>
      </c>
      <c r="I58" s="67">
        <f>SUM(I62,I63,I64,I66,I71,I70)</f>
        <v>1130056</v>
      </c>
      <c r="J58" s="66">
        <f>SUM(J62:J72)</f>
        <v>995130</v>
      </c>
      <c r="K58" s="67">
        <f>SUM(K62,K66,K70)</f>
        <v>42622.86</v>
      </c>
      <c r="L58" s="66">
        <f>SUM(L62:L64,L66,L70,L71)</f>
        <v>995130</v>
      </c>
      <c r="M58" s="67">
        <f>SUM(M62:M72)</f>
        <v>164177.86</v>
      </c>
      <c r="N58" s="66">
        <f>SUM(N62:N71)</f>
        <v>0</v>
      </c>
      <c r="O58" s="67">
        <f>SUM(O62,O64,O66,O70)</f>
        <v>0</v>
      </c>
      <c r="P58" s="66">
        <f>SUM(P62,P63,P64,P66,P70,P71)</f>
        <v>0</v>
      </c>
      <c r="Q58" s="67">
        <f>SUM(Q62,Q63,Q64,Q66,Q71,Q70)</f>
        <v>0</v>
      </c>
      <c r="R58" s="60">
        <f>SUM(R62,R66,R70)</f>
        <v>104400</v>
      </c>
      <c r="S58" s="56">
        <f>SUM(S62,S66,S70)</f>
        <v>119200</v>
      </c>
      <c r="T58" s="39"/>
    </row>
    <row r="59" spans="1:20" ht="12.75">
      <c r="A59" s="152"/>
      <c r="B59" s="152"/>
      <c r="C59" s="53"/>
      <c r="D59" s="54"/>
      <c r="E59" s="55"/>
      <c r="F59" s="55"/>
      <c r="G59" s="76"/>
      <c r="H59" s="56"/>
      <c r="I59" s="67"/>
      <c r="J59" s="66"/>
      <c r="K59" s="67"/>
      <c r="L59" s="66"/>
      <c r="M59" s="67"/>
      <c r="N59" s="66"/>
      <c r="O59" s="67"/>
      <c r="P59" s="66"/>
      <c r="Q59" s="67"/>
      <c r="R59" s="60"/>
      <c r="S59" s="56"/>
      <c r="T59" s="39"/>
    </row>
    <row r="60" spans="1:20" ht="12.75">
      <c r="A60" s="152"/>
      <c r="B60" s="152"/>
      <c r="C60" s="53"/>
      <c r="D60" s="54"/>
      <c r="E60" s="55"/>
      <c r="F60" s="55"/>
      <c r="G60" s="76"/>
      <c r="H60" s="56"/>
      <c r="I60" s="67"/>
      <c r="J60" s="66"/>
      <c r="K60" s="67"/>
      <c r="L60" s="66"/>
      <c r="M60" s="67"/>
      <c r="N60" s="66"/>
      <c r="O60" s="67"/>
      <c r="P60" s="66"/>
      <c r="Q60" s="67"/>
      <c r="R60" s="60"/>
      <c r="S60" s="56"/>
      <c r="T60" s="39"/>
    </row>
    <row r="61" spans="1:20" ht="12.75">
      <c r="A61" s="153" t="s">
        <v>153</v>
      </c>
      <c r="B61" s="28"/>
      <c r="C61" s="28" t="s">
        <v>37</v>
      </c>
      <c r="D61" s="49"/>
      <c r="E61" s="49"/>
      <c r="F61" s="49"/>
      <c r="G61" s="78"/>
      <c r="H61" s="51"/>
      <c r="I61" s="69"/>
      <c r="J61" s="68"/>
      <c r="K61" s="69"/>
      <c r="L61" s="68"/>
      <c r="M61" s="69"/>
      <c r="N61" s="68"/>
      <c r="O61" s="69"/>
      <c r="P61" s="68"/>
      <c r="Q61" s="69"/>
      <c r="R61" s="61"/>
      <c r="S61" s="51"/>
      <c r="T61" s="39"/>
    </row>
    <row r="62" spans="1:20" ht="12.75">
      <c r="A62" s="154"/>
      <c r="B62" s="28"/>
      <c r="C62" s="28" t="s">
        <v>64</v>
      </c>
      <c r="D62" s="49">
        <v>825</v>
      </c>
      <c r="E62" s="49" t="s">
        <v>82</v>
      </c>
      <c r="F62" s="49" t="s">
        <v>95</v>
      </c>
      <c r="G62" s="78">
        <v>240</v>
      </c>
      <c r="H62" s="51">
        <v>112053</v>
      </c>
      <c r="I62" s="69">
        <v>100602</v>
      </c>
      <c r="J62" s="68">
        <v>134192</v>
      </c>
      <c r="K62" s="69">
        <v>42622.86</v>
      </c>
      <c r="L62" s="68">
        <v>134192</v>
      </c>
      <c r="M62" s="69">
        <v>77622.86</v>
      </c>
      <c r="N62" s="68"/>
      <c r="O62" s="69"/>
      <c r="P62" s="68"/>
      <c r="Q62" s="69"/>
      <c r="R62" s="61">
        <v>104400</v>
      </c>
      <c r="S62" s="51">
        <v>119200</v>
      </c>
      <c r="T62" s="39"/>
    </row>
    <row r="63" spans="1:20" ht="12.75">
      <c r="A63" s="154"/>
      <c r="B63" s="28"/>
      <c r="C63" s="28"/>
      <c r="D63" s="49"/>
      <c r="E63" s="49"/>
      <c r="F63" s="49"/>
      <c r="G63" s="78"/>
      <c r="H63" s="51"/>
      <c r="I63" s="69"/>
      <c r="J63" s="68"/>
      <c r="K63" s="69"/>
      <c r="L63" s="68"/>
      <c r="M63" s="69"/>
      <c r="N63" s="68"/>
      <c r="O63" s="69"/>
      <c r="P63" s="68"/>
      <c r="Q63" s="69"/>
      <c r="R63" s="61"/>
      <c r="S63" s="51"/>
      <c r="T63" s="39"/>
    </row>
    <row r="64" spans="1:20" ht="95.25" customHeight="1">
      <c r="A64" s="155"/>
      <c r="B64" s="28"/>
      <c r="C64" s="28"/>
      <c r="D64" s="49" t="s">
        <v>79</v>
      </c>
      <c r="E64" s="49" t="s">
        <v>82</v>
      </c>
      <c r="F64" s="49" t="s">
        <v>104</v>
      </c>
      <c r="G64" s="78">
        <v>240</v>
      </c>
      <c r="H64" s="57">
        <v>1089</v>
      </c>
      <c r="I64" s="73">
        <v>1089</v>
      </c>
      <c r="J64" s="72">
        <v>1000</v>
      </c>
      <c r="K64" s="73">
        <v>0</v>
      </c>
      <c r="L64" s="72">
        <v>1833</v>
      </c>
      <c r="M64" s="73">
        <v>1833</v>
      </c>
      <c r="N64" s="72"/>
      <c r="O64" s="73"/>
      <c r="P64" s="72"/>
      <c r="Q64" s="73"/>
      <c r="R64" s="63"/>
      <c r="S64" s="57"/>
      <c r="T64" s="39"/>
    </row>
    <row r="65" spans="1:20" ht="12.75">
      <c r="A65" s="153" t="s">
        <v>154</v>
      </c>
      <c r="B65" s="28"/>
      <c r="C65" s="28" t="s">
        <v>37</v>
      </c>
      <c r="D65" s="49"/>
      <c r="E65" s="49"/>
      <c r="F65" s="49"/>
      <c r="G65" s="78"/>
      <c r="H65" s="51"/>
      <c r="I65" s="69"/>
      <c r="J65" s="68"/>
      <c r="K65" s="69"/>
      <c r="L65" s="68"/>
      <c r="M65" s="69"/>
      <c r="N65" s="68"/>
      <c r="O65" s="69"/>
      <c r="P65" s="68"/>
      <c r="Q65" s="69"/>
      <c r="R65" s="61"/>
      <c r="S65" s="51"/>
      <c r="T65" s="39"/>
    </row>
    <row r="66" spans="1:20" ht="12.75">
      <c r="A66" s="154"/>
      <c r="B66" s="28"/>
      <c r="C66" s="28" t="s">
        <v>64</v>
      </c>
      <c r="D66" s="49" t="s">
        <v>79</v>
      </c>
      <c r="E66" s="49" t="s">
        <v>82</v>
      </c>
      <c r="F66" s="49" t="s">
        <v>96</v>
      </c>
      <c r="G66" s="78">
        <v>240</v>
      </c>
      <c r="H66" s="51">
        <v>108836</v>
      </c>
      <c r="I66" s="69">
        <v>108836</v>
      </c>
      <c r="J66" s="68">
        <v>152730</v>
      </c>
      <c r="K66" s="69">
        <v>0</v>
      </c>
      <c r="L66" s="68">
        <v>152730</v>
      </c>
      <c r="M66" s="69">
        <v>76360</v>
      </c>
      <c r="N66" s="68"/>
      <c r="O66" s="69"/>
      <c r="P66" s="68"/>
      <c r="Q66" s="69"/>
      <c r="R66" s="61">
        <v>0</v>
      </c>
      <c r="S66" s="51">
        <v>0</v>
      </c>
      <c r="T66" s="39"/>
    </row>
    <row r="67" spans="1:20" ht="12.75">
      <c r="A67" s="154"/>
      <c r="B67" s="28"/>
      <c r="C67" s="28"/>
      <c r="D67" s="49"/>
      <c r="E67" s="49"/>
      <c r="F67" s="49"/>
      <c r="G67" s="78"/>
      <c r="H67" s="51"/>
      <c r="I67" s="69"/>
      <c r="J67" s="68"/>
      <c r="K67" s="69"/>
      <c r="L67" s="68"/>
      <c r="M67" s="69"/>
      <c r="N67" s="68"/>
      <c r="O67" s="69"/>
      <c r="P67" s="68"/>
      <c r="Q67" s="69"/>
      <c r="R67" s="61"/>
      <c r="S67" s="51"/>
      <c r="T67" s="39"/>
    </row>
    <row r="68" spans="1:20" ht="85.5" customHeight="1">
      <c r="A68" s="155"/>
      <c r="B68" s="28"/>
      <c r="C68" s="28"/>
      <c r="D68" s="49"/>
      <c r="E68" s="49"/>
      <c r="F68" s="49"/>
      <c r="G68" s="78"/>
      <c r="H68" s="51"/>
      <c r="I68" s="69"/>
      <c r="J68" s="68"/>
      <c r="K68" s="69"/>
      <c r="L68" s="68"/>
      <c r="M68" s="69"/>
      <c r="N68" s="68"/>
      <c r="O68" s="69"/>
      <c r="P68" s="68"/>
      <c r="Q68" s="69"/>
      <c r="R68" s="61"/>
      <c r="S68" s="51"/>
      <c r="T68" s="39"/>
    </row>
    <row r="69" spans="1:20" ht="12.75">
      <c r="A69" s="153" t="s">
        <v>155</v>
      </c>
      <c r="B69" s="28"/>
      <c r="C69" s="28" t="s">
        <v>37</v>
      </c>
      <c r="D69" s="49"/>
      <c r="E69" s="49"/>
      <c r="F69" s="49"/>
      <c r="G69" s="78"/>
      <c r="H69" s="51"/>
      <c r="I69" s="69"/>
      <c r="J69" s="68"/>
      <c r="K69" s="69"/>
      <c r="L69" s="68"/>
      <c r="M69" s="69"/>
      <c r="N69" s="68"/>
      <c r="O69" s="69"/>
      <c r="P69" s="68"/>
      <c r="Q69" s="69"/>
      <c r="R69" s="61"/>
      <c r="S69" s="51"/>
      <c r="T69" s="39"/>
    </row>
    <row r="70" spans="1:20" ht="12.75">
      <c r="A70" s="154"/>
      <c r="B70" s="28"/>
      <c r="C70" s="28" t="s">
        <v>64</v>
      </c>
      <c r="D70" s="49" t="s">
        <v>79</v>
      </c>
      <c r="E70" s="49" t="s">
        <v>82</v>
      </c>
      <c r="F70" s="49" t="s">
        <v>121</v>
      </c>
      <c r="G70" s="78">
        <v>240</v>
      </c>
      <c r="H70" s="51">
        <v>910379</v>
      </c>
      <c r="I70" s="69">
        <v>910379</v>
      </c>
      <c r="J70" s="68">
        <v>696000</v>
      </c>
      <c r="K70" s="69">
        <v>0</v>
      </c>
      <c r="L70" s="68">
        <v>696000</v>
      </c>
      <c r="M70" s="69">
        <v>0</v>
      </c>
      <c r="N70" s="68"/>
      <c r="O70" s="69"/>
      <c r="P70" s="68"/>
      <c r="Q70" s="69"/>
      <c r="R70" s="61">
        <v>0</v>
      </c>
      <c r="S70" s="51">
        <v>0</v>
      </c>
      <c r="T70" s="39"/>
    </row>
    <row r="71" spans="1:20" ht="12.75">
      <c r="A71" s="154"/>
      <c r="B71" s="28"/>
      <c r="C71" s="28"/>
      <c r="D71" s="49" t="s">
        <v>79</v>
      </c>
      <c r="E71" s="49" t="s">
        <v>82</v>
      </c>
      <c r="F71" s="49" t="s">
        <v>123</v>
      </c>
      <c r="G71" s="78">
        <v>240</v>
      </c>
      <c r="H71" s="51">
        <v>9150</v>
      </c>
      <c r="I71" s="69">
        <v>9150</v>
      </c>
      <c r="J71" s="68">
        <v>11208</v>
      </c>
      <c r="K71" s="69">
        <v>0</v>
      </c>
      <c r="L71" s="68">
        <v>10375</v>
      </c>
      <c r="M71" s="69">
        <v>8362</v>
      </c>
      <c r="N71" s="68"/>
      <c r="O71" s="69"/>
      <c r="P71" s="68"/>
      <c r="Q71" s="69"/>
      <c r="R71" s="61"/>
      <c r="S71" s="51"/>
      <c r="T71" s="39"/>
    </row>
    <row r="72" spans="1:20" ht="90" customHeight="1">
      <c r="A72" s="155"/>
      <c r="B72" s="28"/>
      <c r="D72" s="49"/>
      <c r="E72" s="49"/>
      <c r="F72" s="49"/>
      <c r="G72" s="78"/>
      <c r="H72" s="51"/>
      <c r="I72" s="69"/>
      <c r="J72" s="68"/>
      <c r="K72" s="69"/>
      <c r="L72" s="68"/>
      <c r="M72" s="69"/>
      <c r="N72" s="68"/>
      <c r="O72" s="69"/>
      <c r="P72" s="68"/>
      <c r="Q72" s="69"/>
      <c r="R72" s="61"/>
      <c r="S72" s="51"/>
      <c r="T72" s="39"/>
    </row>
    <row r="73" spans="1:20" ht="25.5">
      <c r="A73" s="152" t="s">
        <v>83</v>
      </c>
      <c r="B73" s="152" t="s">
        <v>119</v>
      </c>
      <c r="C73" s="53" t="s">
        <v>37</v>
      </c>
      <c r="D73" s="54"/>
      <c r="E73" s="55"/>
      <c r="F73" s="55"/>
      <c r="G73" s="76"/>
      <c r="H73" s="56"/>
      <c r="I73" s="67"/>
      <c r="J73" s="66"/>
      <c r="K73" s="67"/>
      <c r="L73" s="66"/>
      <c r="M73" s="67"/>
      <c r="N73" s="66"/>
      <c r="O73" s="67"/>
      <c r="P73" s="66"/>
      <c r="Q73" s="67"/>
      <c r="R73" s="60"/>
      <c r="S73" s="56"/>
      <c r="T73" s="39"/>
    </row>
    <row r="74" spans="1:20" ht="12.75">
      <c r="A74" s="152"/>
      <c r="B74" s="152"/>
      <c r="C74" s="53" t="s">
        <v>64</v>
      </c>
      <c r="D74" s="54" t="s">
        <v>79</v>
      </c>
      <c r="E74" s="55" t="s">
        <v>84</v>
      </c>
      <c r="F74" s="55"/>
      <c r="G74" s="76"/>
      <c r="H74" s="56">
        <f>SUM(H78,H82,H86)</f>
        <v>98681</v>
      </c>
      <c r="I74" s="67">
        <f>SUM(I78,I82,I86)</f>
        <v>94476</v>
      </c>
      <c r="J74" s="66">
        <f>SUM(J78,J82,J86)</f>
        <v>57938</v>
      </c>
      <c r="K74" s="67">
        <f aca="true" t="shared" si="1" ref="K74:S74">SUM(K78,K82,K86)</f>
        <v>0</v>
      </c>
      <c r="L74" s="66">
        <f t="shared" si="1"/>
        <v>57938</v>
      </c>
      <c r="M74" s="67">
        <f t="shared" si="1"/>
        <v>391</v>
      </c>
      <c r="N74" s="66">
        <f t="shared" si="1"/>
        <v>0</v>
      </c>
      <c r="O74" s="67">
        <f t="shared" si="1"/>
        <v>0</v>
      </c>
      <c r="P74" s="66">
        <f t="shared" si="1"/>
        <v>0</v>
      </c>
      <c r="Q74" s="67">
        <f t="shared" si="1"/>
        <v>0</v>
      </c>
      <c r="R74" s="60">
        <f t="shared" si="1"/>
        <v>32938</v>
      </c>
      <c r="S74" s="56">
        <f t="shared" si="1"/>
        <v>32938</v>
      </c>
      <c r="T74" s="39"/>
    </row>
    <row r="75" spans="1:20" ht="12.75">
      <c r="A75" s="152"/>
      <c r="B75" s="152"/>
      <c r="C75" s="53"/>
      <c r="D75" s="54"/>
      <c r="E75" s="55"/>
      <c r="F75" s="55"/>
      <c r="G75" s="76"/>
      <c r="H75" s="56"/>
      <c r="I75" s="67"/>
      <c r="J75" s="66"/>
      <c r="K75" s="67"/>
      <c r="L75" s="66"/>
      <c r="M75" s="67"/>
      <c r="N75" s="66"/>
      <c r="O75" s="67"/>
      <c r="P75" s="66"/>
      <c r="Q75" s="67"/>
      <c r="R75" s="60"/>
      <c r="S75" s="56"/>
      <c r="T75" s="39"/>
    </row>
    <row r="76" spans="1:20" ht="12.75">
      <c r="A76" s="152"/>
      <c r="B76" s="152"/>
      <c r="C76" s="53"/>
      <c r="D76" s="54"/>
      <c r="E76" s="55"/>
      <c r="F76" s="55"/>
      <c r="G76" s="76"/>
      <c r="H76" s="56"/>
      <c r="I76" s="67"/>
      <c r="J76" s="66"/>
      <c r="K76" s="67"/>
      <c r="L76" s="66"/>
      <c r="M76" s="67"/>
      <c r="N76" s="66"/>
      <c r="O76" s="67"/>
      <c r="P76" s="66"/>
      <c r="Q76" s="67"/>
      <c r="R76" s="60"/>
      <c r="S76" s="56"/>
      <c r="T76" s="39"/>
    </row>
    <row r="77" spans="1:20" ht="12.75">
      <c r="A77" s="153" t="s">
        <v>158</v>
      </c>
      <c r="B77" s="28"/>
      <c r="C77" s="28" t="s">
        <v>37</v>
      </c>
      <c r="D77" s="49"/>
      <c r="E77" s="49"/>
      <c r="F77" s="49"/>
      <c r="G77" s="78"/>
      <c r="H77" s="51"/>
      <c r="I77" s="69"/>
      <c r="J77" s="68"/>
      <c r="K77" s="69"/>
      <c r="L77" s="68"/>
      <c r="M77" s="69"/>
      <c r="N77" s="68"/>
      <c r="O77" s="69"/>
      <c r="P77" s="68"/>
      <c r="Q77" s="69"/>
      <c r="R77" s="61"/>
      <c r="S77" s="51"/>
      <c r="T77" s="39"/>
    </row>
    <row r="78" spans="1:20" ht="12.75">
      <c r="A78" s="154"/>
      <c r="B78" s="28"/>
      <c r="C78" s="28" t="s">
        <v>64</v>
      </c>
      <c r="D78" s="49">
        <v>825</v>
      </c>
      <c r="E78" s="49" t="s">
        <v>84</v>
      </c>
      <c r="F78" s="49" t="s">
        <v>99</v>
      </c>
      <c r="G78" s="78">
        <v>240</v>
      </c>
      <c r="H78" s="51">
        <v>98681</v>
      </c>
      <c r="I78" s="69">
        <v>94476</v>
      </c>
      <c r="J78" s="68">
        <v>57938</v>
      </c>
      <c r="K78" s="69">
        <v>0</v>
      </c>
      <c r="L78" s="68">
        <v>57938</v>
      </c>
      <c r="M78" s="69">
        <v>391</v>
      </c>
      <c r="N78" s="68"/>
      <c r="O78" s="69"/>
      <c r="P78" s="68"/>
      <c r="Q78" s="69"/>
      <c r="R78" s="61">
        <v>32938</v>
      </c>
      <c r="S78" s="51">
        <v>32938</v>
      </c>
      <c r="T78" s="39"/>
    </row>
    <row r="79" spans="1:20" ht="12.75">
      <c r="A79" s="154"/>
      <c r="B79" s="28"/>
      <c r="C79" s="28"/>
      <c r="D79" s="49"/>
      <c r="E79" s="49"/>
      <c r="F79" s="49"/>
      <c r="G79" s="78"/>
      <c r="H79" s="51"/>
      <c r="I79" s="69"/>
      <c r="J79" s="68"/>
      <c r="K79" s="69"/>
      <c r="L79" s="68"/>
      <c r="M79" s="69"/>
      <c r="N79" s="68"/>
      <c r="O79" s="69"/>
      <c r="P79" s="68"/>
      <c r="Q79" s="69"/>
      <c r="R79" s="61"/>
      <c r="S79" s="51"/>
      <c r="T79" s="39"/>
    </row>
    <row r="80" spans="1:20" ht="28.5" customHeight="1">
      <c r="A80" s="155"/>
      <c r="B80" s="28"/>
      <c r="C80" s="28"/>
      <c r="D80" s="49"/>
      <c r="E80" s="49"/>
      <c r="F80" s="49"/>
      <c r="G80" s="78"/>
      <c r="H80" s="51"/>
      <c r="I80" s="69"/>
      <c r="J80" s="68"/>
      <c r="K80" s="69"/>
      <c r="L80" s="68"/>
      <c r="M80" s="69"/>
      <c r="N80" s="68"/>
      <c r="O80" s="69"/>
      <c r="P80" s="68"/>
      <c r="Q80" s="69"/>
      <c r="R80" s="61"/>
      <c r="S80" s="51"/>
      <c r="T80" s="39"/>
    </row>
    <row r="81" spans="1:20" ht="12.75">
      <c r="A81" s="153" t="s">
        <v>159</v>
      </c>
      <c r="B81" s="28"/>
      <c r="C81" s="28" t="s">
        <v>37</v>
      </c>
      <c r="D81" s="49"/>
      <c r="E81" s="49"/>
      <c r="F81" s="49"/>
      <c r="G81" s="78"/>
      <c r="H81" s="51"/>
      <c r="I81" s="69"/>
      <c r="J81" s="68"/>
      <c r="K81" s="69"/>
      <c r="L81" s="68"/>
      <c r="M81" s="69"/>
      <c r="N81" s="68"/>
      <c r="O81" s="69"/>
      <c r="P81" s="68"/>
      <c r="Q81" s="69"/>
      <c r="R81" s="61"/>
      <c r="S81" s="51"/>
      <c r="T81" s="39"/>
    </row>
    <row r="82" spans="1:20" ht="12.75">
      <c r="A82" s="154"/>
      <c r="B82" s="28"/>
      <c r="C82" s="28" t="s">
        <v>64</v>
      </c>
      <c r="D82" s="49" t="s">
        <v>79</v>
      </c>
      <c r="E82" s="49" t="s">
        <v>84</v>
      </c>
      <c r="F82" s="49" t="s">
        <v>85</v>
      </c>
      <c r="G82" s="78">
        <v>240</v>
      </c>
      <c r="H82" s="51">
        <v>0</v>
      </c>
      <c r="I82" s="69">
        <v>0</v>
      </c>
      <c r="J82" s="68">
        <v>0</v>
      </c>
      <c r="K82" s="69">
        <v>0</v>
      </c>
      <c r="L82" s="68"/>
      <c r="M82" s="69"/>
      <c r="N82" s="68"/>
      <c r="O82" s="69"/>
      <c r="P82" s="68"/>
      <c r="Q82" s="69"/>
      <c r="R82" s="61">
        <v>0</v>
      </c>
      <c r="S82" s="51">
        <v>0</v>
      </c>
      <c r="T82" s="39"/>
    </row>
    <row r="83" spans="1:20" ht="12.75">
      <c r="A83" s="154"/>
      <c r="B83" s="28"/>
      <c r="C83" s="28"/>
      <c r="D83" s="49"/>
      <c r="E83" s="49"/>
      <c r="F83" s="49"/>
      <c r="G83" s="78"/>
      <c r="H83" s="51"/>
      <c r="I83" s="69"/>
      <c r="J83" s="68"/>
      <c r="K83" s="69"/>
      <c r="L83" s="68"/>
      <c r="M83" s="69"/>
      <c r="N83" s="68"/>
      <c r="O83" s="69"/>
      <c r="P83" s="68"/>
      <c r="Q83" s="69"/>
      <c r="R83" s="61"/>
      <c r="S83" s="51"/>
      <c r="T83" s="39"/>
    </row>
    <row r="84" spans="1:20" ht="27.75" customHeight="1">
      <c r="A84" s="155"/>
      <c r="B84" s="28"/>
      <c r="C84" s="28"/>
      <c r="D84" s="49"/>
      <c r="E84" s="49"/>
      <c r="F84" s="49"/>
      <c r="G84" s="78"/>
      <c r="H84" s="51"/>
      <c r="I84" s="69"/>
      <c r="J84" s="68"/>
      <c r="K84" s="69"/>
      <c r="L84" s="68"/>
      <c r="M84" s="69"/>
      <c r="N84" s="68"/>
      <c r="O84" s="69"/>
      <c r="P84" s="68"/>
      <c r="Q84" s="69"/>
      <c r="R84" s="61"/>
      <c r="S84" s="51"/>
      <c r="T84" s="39"/>
    </row>
    <row r="85" spans="1:20" ht="12.75">
      <c r="A85" s="153" t="s">
        <v>160</v>
      </c>
      <c r="B85" s="28"/>
      <c r="C85" s="28" t="s">
        <v>37</v>
      </c>
      <c r="D85" s="49"/>
      <c r="E85" s="49"/>
      <c r="F85" s="49"/>
      <c r="G85" s="78"/>
      <c r="H85" s="51"/>
      <c r="I85" s="69"/>
      <c r="J85" s="68"/>
      <c r="K85" s="69"/>
      <c r="L85" s="68"/>
      <c r="M85" s="69"/>
      <c r="N85" s="68"/>
      <c r="O85" s="69"/>
      <c r="P85" s="68"/>
      <c r="Q85" s="69"/>
      <c r="R85" s="61"/>
      <c r="S85" s="51"/>
      <c r="T85" s="39"/>
    </row>
    <row r="86" spans="1:20" ht="12.75">
      <c r="A86" s="154"/>
      <c r="B86" s="28"/>
      <c r="C86" s="28" t="s">
        <v>64</v>
      </c>
      <c r="D86" s="49" t="s">
        <v>79</v>
      </c>
      <c r="E86" s="49" t="s">
        <v>97</v>
      </c>
      <c r="F86" s="49" t="s">
        <v>98</v>
      </c>
      <c r="G86" s="78">
        <v>240</v>
      </c>
      <c r="H86" s="51">
        <v>0</v>
      </c>
      <c r="I86" s="69">
        <v>0</v>
      </c>
      <c r="J86" s="68">
        <v>0</v>
      </c>
      <c r="K86" s="69">
        <v>0</v>
      </c>
      <c r="L86" s="68"/>
      <c r="M86" s="69"/>
      <c r="N86" s="68"/>
      <c r="O86" s="69"/>
      <c r="P86" s="68"/>
      <c r="Q86" s="69"/>
      <c r="R86" s="61">
        <v>0</v>
      </c>
      <c r="S86" s="51">
        <v>0</v>
      </c>
      <c r="T86" s="39"/>
    </row>
    <row r="87" spans="1:20" ht="12.75">
      <c r="A87" s="154"/>
      <c r="B87" s="28"/>
      <c r="C87" s="28"/>
      <c r="D87" s="49"/>
      <c r="E87" s="49"/>
      <c r="F87" s="49"/>
      <c r="G87" s="78"/>
      <c r="H87" s="51"/>
      <c r="I87" s="69"/>
      <c r="J87" s="68"/>
      <c r="K87" s="69"/>
      <c r="L87" s="68"/>
      <c r="M87" s="69"/>
      <c r="N87" s="68"/>
      <c r="O87" s="69"/>
      <c r="P87" s="68"/>
      <c r="Q87" s="69"/>
      <c r="R87" s="61"/>
      <c r="S87" s="51"/>
      <c r="T87" s="39"/>
    </row>
    <row r="88" spans="1:20" ht="13.5" thickBot="1">
      <c r="A88" s="165"/>
      <c r="B88" s="88"/>
      <c r="C88" s="88"/>
      <c r="D88" s="89"/>
      <c r="E88" s="89"/>
      <c r="F88" s="89"/>
      <c r="G88" s="90"/>
      <c r="H88" s="80"/>
      <c r="I88" s="75"/>
      <c r="J88" s="74"/>
      <c r="K88" s="75"/>
      <c r="L88" s="74"/>
      <c r="M88" s="75"/>
      <c r="N88" s="74"/>
      <c r="O88" s="75"/>
      <c r="P88" s="74"/>
      <c r="Q88" s="75"/>
      <c r="R88" s="91"/>
      <c r="S88" s="80"/>
      <c r="T88" s="92"/>
    </row>
    <row r="89" spans="1:19" ht="25.5">
      <c r="A89" s="151" t="s">
        <v>73</v>
      </c>
      <c r="B89" s="151" t="s">
        <v>120</v>
      </c>
      <c r="C89" s="81" t="s">
        <v>37</v>
      </c>
      <c r="D89" s="82"/>
      <c r="E89" s="82"/>
      <c r="F89" s="82"/>
      <c r="G89" s="83"/>
      <c r="H89" s="84">
        <f>SUM(H90:H92)</f>
        <v>2586374</v>
      </c>
      <c r="I89" s="85">
        <f>SUM(I90:I92)</f>
        <v>2586374</v>
      </c>
      <c r="J89" s="86">
        <f>SUM(J90:J92)</f>
        <v>0</v>
      </c>
      <c r="K89" s="85">
        <f>SUM(K90:K92)</f>
        <v>0</v>
      </c>
      <c r="L89" s="86"/>
      <c r="M89" s="85"/>
      <c r="N89" s="86"/>
      <c r="O89" s="85"/>
      <c r="P89" s="86"/>
      <c r="Q89" s="85"/>
      <c r="R89" s="87">
        <f>SUM(R90:R92)</f>
        <v>0</v>
      </c>
      <c r="S89" s="84">
        <f>SUM(S90:S92)</f>
        <v>0</v>
      </c>
    </row>
    <row r="90" spans="1:19" ht="12.75">
      <c r="A90" s="152"/>
      <c r="B90" s="152"/>
      <c r="C90" s="28" t="s">
        <v>64</v>
      </c>
      <c r="D90" s="48" t="s">
        <v>79</v>
      </c>
      <c r="E90" s="48" t="s">
        <v>86</v>
      </c>
      <c r="F90" s="48" t="s">
        <v>100</v>
      </c>
      <c r="G90" s="77">
        <v>611</v>
      </c>
      <c r="H90" s="51">
        <v>2586374</v>
      </c>
      <c r="I90" s="69">
        <v>2586374</v>
      </c>
      <c r="J90" s="68">
        <v>0</v>
      </c>
      <c r="K90" s="69">
        <v>0</v>
      </c>
      <c r="L90" s="68">
        <v>0</v>
      </c>
      <c r="M90" s="69">
        <v>0</v>
      </c>
      <c r="N90" s="68"/>
      <c r="O90" s="69"/>
      <c r="P90" s="68"/>
      <c r="Q90" s="69"/>
      <c r="R90" s="61">
        <v>0</v>
      </c>
      <c r="S90" s="51">
        <v>0</v>
      </c>
    </row>
    <row r="91" spans="1:19" ht="12.75">
      <c r="A91" s="152"/>
      <c r="B91" s="152"/>
      <c r="C91" s="28"/>
      <c r="D91" s="49"/>
      <c r="E91" s="48"/>
      <c r="F91" s="48"/>
      <c r="G91" s="77"/>
      <c r="H91" s="51"/>
      <c r="I91" s="69"/>
      <c r="J91" s="68"/>
      <c r="K91" s="69"/>
      <c r="L91" s="68"/>
      <c r="M91" s="69"/>
      <c r="N91" s="68"/>
      <c r="O91" s="69"/>
      <c r="P91" s="68"/>
      <c r="Q91" s="69"/>
      <c r="R91" s="61"/>
      <c r="S91" s="51"/>
    </row>
    <row r="92" spans="1:19" ht="12.75">
      <c r="A92" s="152"/>
      <c r="B92" s="152"/>
      <c r="C92" s="28"/>
      <c r="D92" s="49"/>
      <c r="E92" s="48"/>
      <c r="F92" s="48"/>
      <c r="G92" s="77"/>
      <c r="H92" s="51"/>
      <c r="I92" s="69"/>
      <c r="J92" s="68"/>
      <c r="K92" s="69"/>
      <c r="L92" s="68"/>
      <c r="M92" s="69"/>
      <c r="N92" s="68"/>
      <c r="O92" s="69"/>
      <c r="P92" s="68"/>
      <c r="Q92" s="69"/>
      <c r="R92" s="61"/>
      <c r="S92" s="51"/>
    </row>
    <row r="97" ht="12.75">
      <c r="O97" t="s">
        <v>101</v>
      </c>
    </row>
  </sheetData>
  <sheetProtection/>
  <mergeCells count="46">
    <mergeCell ref="A57:A60"/>
    <mergeCell ref="A77:A80"/>
    <mergeCell ref="A81:A84"/>
    <mergeCell ref="A85:A88"/>
    <mergeCell ref="B57:B60"/>
    <mergeCell ref="A61:A64"/>
    <mergeCell ref="A65:A68"/>
    <mergeCell ref="A69:A72"/>
    <mergeCell ref="A73:A76"/>
    <mergeCell ref="B73:B76"/>
    <mergeCell ref="L9:M9"/>
    <mergeCell ref="N9:O9"/>
    <mergeCell ref="A25:A28"/>
    <mergeCell ref="P9:Q9"/>
    <mergeCell ref="H8:I9"/>
    <mergeCell ref="J8:Q8"/>
    <mergeCell ref="A11:A14"/>
    <mergeCell ref="B11:B14"/>
    <mergeCell ref="C7:C10"/>
    <mergeCell ref="B7:B10"/>
    <mergeCell ref="R1:T1"/>
    <mergeCell ref="R2:T2"/>
    <mergeCell ref="A4:T4"/>
    <mergeCell ref="H7:S7"/>
    <mergeCell ref="D7:G7"/>
    <mergeCell ref="F8:F10"/>
    <mergeCell ref="G8:G10"/>
    <mergeCell ref="T7:T10"/>
    <mergeCell ref="R8:S9"/>
    <mergeCell ref="J9:K9"/>
    <mergeCell ref="A89:A92"/>
    <mergeCell ref="B89:B92"/>
    <mergeCell ref="A17:A20"/>
    <mergeCell ref="A21:A24"/>
    <mergeCell ref="A15:A16"/>
    <mergeCell ref="B15:B16"/>
    <mergeCell ref="A29:A32"/>
    <mergeCell ref="A45:A48"/>
    <mergeCell ref="A49:A52"/>
    <mergeCell ref="A53:A56"/>
    <mergeCell ref="A33:A36"/>
    <mergeCell ref="A37:A40"/>
    <mergeCell ref="A41:A44"/>
    <mergeCell ref="D8:D10"/>
    <mergeCell ref="E8:E10"/>
    <mergeCell ref="A7:A1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13" width="6.625" style="0" customWidth="1"/>
    <col min="14" max="15" width="7.875" style="0" customWidth="1"/>
    <col min="16" max="16" width="34.625" style="0" customWidth="1"/>
  </cols>
  <sheetData>
    <row r="1" spans="14:16" ht="15.75">
      <c r="N1" s="145" t="s">
        <v>115</v>
      </c>
      <c r="O1" s="145"/>
      <c r="P1" s="145"/>
    </row>
    <row r="2" spans="14:16" ht="48.75" customHeight="1">
      <c r="N2" s="145"/>
      <c r="O2" s="145"/>
      <c r="P2" s="145"/>
    </row>
    <row r="3" spans="1:16" ht="48.75" customHeight="1">
      <c r="A3" s="177" t="s">
        <v>164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4:16" ht="15.75">
      <c r="N4" s="26"/>
      <c r="O4" s="26"/>
      <c r="P4" s="31" t="s">
        <v>110</v>
      </c>
    </row>
    <row r="5" spans="1:16" ht="29.25" customHeight="1" thickBot="1">
      <c r="A5" s="164" t="s">
        <v>28</v>
      </c>
      <c r="B5" s="164" t="s">
        <v>67</v>
      </c>
      <c r="C5" s="164" t="s">
        <v>44</v>
      </c>
      <c r="D5" s="139" t="s">
        <v>130</v>
      </c>
      <c r="E5" s="139"/>
      <c r="F5" s="178" t="s">
        <v>129</v>
      </c>
      <c r="G5" s="178"/>
      <c r="H5" s="178"/>
      <c r="I5" s="178"/>
      <c r="J5" s="178"/>
      <c r="K5" s="178"/>
      <c r="L5" s="178"/>
      <c r="M5" s="178"/>
      <c r="N5" s="139" t="s">
        <v>3</v>
      </c>
      <c r="O5" s="139"/>
      <c r="P5" s="164" t="s">
        <v>43</v>
      </c>
    </row>
    <row r="6" spans="1:16" ht="23.25" customHeight="1">
      <c r="A6" s="166"/>
      <c r="B6" s="166"/>
      <c r="C6" s="166"/>
      <c r="D6" s="139"/>
      <c r="E6" s="142"/>
      <c r="F6" s="169" t="s">
        <v>6</v>
      </c>
      <c r="G6" s="170"/>
      <c r="H6" s="169" t="s">
        <v>22</v>
      </c>
      <c r="I6" s="170"/>
      <c r="J6" s="130" t="s">
        <v>23</v>
      </c>
      <c r="K6" s="174"/>
      <c r="L6" s="130" t="s">
        <v>26</v>
      </c>
      <c r="M6" s="174"/>
      <c r="N6" s="143"/>
      <c r="O6" s="139"/>
      <c r="P6" s="166"/>
    </row>
    <row r="7" spans="1:16" ht="12.75">
      <c r="A7" s="167"/>
      <c r="B7" s="167"/>
      <c r="C7" s="167"/>
      <c r="D7" s="30" t="s">
        <v>4</v>
      </c>
      <c r="E7" s="30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  <c r="N7" s="30" t="s">
        <v>7</v>
      </c>
      <c r="O7" s="30" t="s">
        <v>8</v>
      </c>
      <c r="P7" s="167"/>
    </row>
    <row r="8" spans="1:26" ht="13.5" customHeight="1">
      <c r="A8" s="168" t="s">
        <v>73</v>
      </c>
      <c r="B8" s="168" t="s">
        <v>105</v>
      </c>
      <c r="C8" s="109" t="s">
        <v>29</v>
      </c>
      <c r="D8" s="110">
        <f>SUM(D11)</f>
        <v>1184215</v>
      </c>
      <c r="E8" s="111">
        <f>SUM(E11)</f>
        <v>1184215</v>
      </c>
      <c r="F8" s="112">
        <f aca="true" t="shared" si="0" ref="F8:M8">SUM(F36,F43)</f>
        <v>848730</v>
      </c>
      <c r="G8" s="113">
        <f t="shared" si="0"/>
        <v>0</v>
      </c>
      <c r="H8" s="112">
        <f t="shared" si="0"/>
        <v>942730</v>
      </c>
      <c r="I8" s="113">
        <f t="shared" si="0"/>
        <v>76360</v>
      </c>
      <c r="J8" s="112">
        <f t="shared" si="0"/>
        <v>0</v>
      </c>
      <c r="K8" s="113">
        <f t="shared" si="0"/>
        <v>0</v>
      </c>
      <c r="L8" s="112">
        <f t="shared" si="0"/>
        <v>0</v>
      </c>
      <c r="M8" s="113">
        <f t="shared" si="0"/>
        <v>0</v>
      </c>
      <c r="N8" s="114"/>
      <c r="O8" s="115"/>
      <c r="P8" s="142"/>
      <c r="Q8" s="143"/>
      <c r="R8" s="142"/>
      <c r="S8" s="143"/>
      <c r="T8" s="142"/>
      <c r="U8" s="143"/>
      <c r="V8" s="142"/>
      <c r="W8" s="143"/>
      <c r="X8" s="38"/>
      <c r="Y8" s="38"/>
      <c r="Z8" s="38"/>
    </row>
    <row r="9" spans="1:16" ht="12.75">
      <c r="A9" s="168"/>
      <c r="B9" s="168"/>
      <c r="C9" s="28" t="s">
        <v>30</v>
      </c>
      <c r="D9" s="101"/>
      <c r="E9" s="102"/>
      <c r="F9" s="103"/>
      <c r="G9" s="104"/>
      <c r="H9" s="103"/>
      <c r="I9" s="104"/>
      <c r="J9" s="103"/>
      <c r="K9" s="104"/>
      <c r="L9" s="103"/>
      <c r="M9" s="104"/>
      <c r="N9" s="116"/>
      <c r="O9" s="101"/>
      <c r="P9" s="38"/>
    </row>
    <row r="10" spans="1:16" ht="12.75">
      <c r="A10" s="168"/>
      <c r="B10" s="168"/>
      <c r="C10" s="28" t="s">
        <v>15</v>
      </c>
      <c r="D10" s="93"/>
      <c r="E10" s="94"/>
      <c r="F10" s="95"/>
      <c r="G10" s="96"/>
      <c r="H10" s="95"/>
      <c r="I10" s="96"/>
      <c r="J10" s="95"/>
      <c r="K10" s="96"/>
      <c r="L10" s="97"/>
      <c r="M10" s="98"/>
      <c r="N10" s="99"/>
      <c r="O10" s="100"/>
      <c r="P10" s="18"/>
    </row>
    <row r="11" spans="1:16" ht="12.75">
      <c r="A11" s="168"/>
      <c r="B11" s="168"/>
      <c r="C11" s="28" t="s">
        <v>31</v>
      </c>
      <c r="D11" s="101">
        <f>SUM(D18,D25,D32)</f>
        <v>1184215</v>
      </c>
      <c r="E11" s="102">
        <f>SUM(E18,E25,E32)</f>
        <v>1184215</v>
      </c>
      <c r="F11" s="103">
        <f>SUM(F18,F25,F32)</f>
        <v>848730</v>
      </c>
      <c r="G11" s="104">
        <f>SUM(G39)</f>
        <v>0</v>
      </c>
      <c r="H11" s="103">
        <f>SUM(H39,H46)</f>
        <v>942730</v>
      </c>
      <c r="I11" s="104">
        <f>SUM(I46)</f>
        <v>76360</v>
      </c>
      <c r="J11" s="103"/>
      <c r="K11" s="104"/>
      <c r="L11" s="105"/>
      <c r="M11" s="106"/>
      <c r="N11" s="107"/>
      <c r="O11" s="108"/>
      <c r="P11" s="13"/>
    </row>
    <row r="12" spans="1:16" ht="12.75">
      <c r="A12" s="168"/>
      <c r="B12" s="168"/>
      <c r="C12" s="28" t="s">
        <v>45</v>
      </c>
      <c r="D12" s="101"/>
      <c r="E12" s="102"/>
      <c r="F12" s="103"/>
      <c r="G12" s="104"/>
      <c r="H12" s="103"/>
      <c r="I12" s="104"/>
      <c r="J12" s="103"/>
      <c r="K12" s="104"/>
      <c r="L12" s="105"/>
      <c r="M12" s="106"/>
      <c r="N12" s="107"/>
      <c r="O12" s="108"/>
      <c r="P12" s="13"/>
    </row>
    <row r="13" spans="1:16" ht="25.5">
      <c r="A13" s="168"/>
      <c r="B13" s="168"/>
      <c r="C13" s="28" t="s">
        <v>71</v>
      </c>
      <c r="D13" s="101"/>
      <c r="E13" s="102"/>
      <c r="F13" s="103"/>
      <c r="G13" s="104"/>
      <c r="H13" s="103"/>
      <c r="I13" s="104"/>
      <c r="J13" s="103"/>
      <c r="K13" s="104"/>
      <c r="L13" s="105"/>
      <c r="M13" s="106"/>
      <c r="N13" s="107"/>
      <c r="O13" s="108"/>
      <c r="P13" s="13"/>
    </row>
    <row r="14" spans="1:16" ht="12.75">
      <c r="A14" s="168"/>
      <c r="B14" s="168"/>
      <c r="C14" s="28" t="s">
        <v>32</v>
      </c>
      <c r="D14" s="101"/>
      <c r="E14" s="102"/>
      <c r="F14" s="103"/>
      <c r="G14" s="104"/>
      <c r="H14" s="103"/>
      <c r="I14" s="104"/>
      <c r="J14" s="103"/>
      <c r="K14" s="104"/>
      <c r="L14" s="117"/>
      <c r="M14" s="118"/>
      <c r="N14" s="119"/>
      <c r="O14" s="120"/>
      <c r="P14" s="13"/>
    </row>
    <row r="15" spans="1:16" ht="25.5" customHeight="1">
      <c r="A15" s="153" t="s">
        <v>106</v>
      </c>
      <c r="B15" s="171" t="s">
        <v>77</v>
      </c>
      <c r="C15" s="53" t="s">
        <v>29</v>
      </c>
      <c r="D15" s="93">
        <f aca="true" t="shared" si="1" ref="D15:O15">SUM(D17:D21)</f>
        <v>165000</v>
      </c>
      <c r="E15" s="94">
        <f t="shared" si="1"/>
        <v>165000</v>
      </c>
      <c r="F15" s="95">
        <f t="shared" si="1"/>
        <v>0</v>
      </c>
      <c r="G15" s="96">
        <f t="shared" si="1"/>
        <v>0</v>
      </c>
      <c r="H15" s="95">
        <f t="shared" si="1"/>
        <v>94000</v>
      </c>
      <c r="I15" s="96">
        <f t="shared" si="1"/>
        <v>0</v>
      </c>
      <c r="J15" s="95">
        <f t="shared" si="1"/>
        <v>0</v>
      </c>
      <c r="K15" s="96">
        <f t="shared" si="1"/>
        <v>0</v>
      </c>
      <c r="L15" s="97">
        <f t="shared" si="1"/>
        <v>0</v>
      </c>
      <c r="M15" s="98">
        <f t="shared" si="1"/>
        <v>0</v>
      </c>
      <c r="N15" s="99">
        <f t="shared" si="1"/>
        <v>0</v>
      </c>
      <c r="O15" s="100">
        <f t="shared" si="1"/>
        <v>0</v>
      </c>
      <c r="P15" s="13"/>
    </row>
    <row r="16" spans="1:16" ht="12.75">
      <c r="A16" s="154"/>
      <c r="B16" s="172"/>
      <c r="C16" s="28" t="s">
        <v>30</v>
      </c>
      <c r="D16" s="101"/>
      <c r="E16" s="102"/>
      <c r="F16" s="103"/>
      <c r="G16" s="104"/>
      <c r="H16" s="103"/>
      <c r="I16" s="104"/>
      <c r="J16" s="103"/>
      <c r="K16" s="104"/>
      <c r="L16" s="105"/>
      <c r="M16" s="106"/>
      <c r="N16" s="107"/>
      <c r="O16" s="108"/>
      <c r="P16" s="13"/>
    </row>
    <row r="17" spans="1:16" ht="12.75">
      <c r="A17" s="154"/>
      <c r="B17" s="172"/>
      <c r="C17" s="28" t="s">
        <v>15</v>
      </c>
      <c r="D17" s="101"/>
      <c r="E17" s="102"/>
      <c r="F17" s="103"/>
      <c r="G17" s="104"/>
      <c r="H17" s="103"/>
      <c r="I17" s="104"/>
      <c r="J17" s="103"/>
      <c r="K17" s="104"/>
      <c r="L17" s="105"/>
      <c r="M17" s="106"/>
      <c r="N17" s="107"/>
      <c r="O17" s="108"/>
      <c r="P17" s="13"/>
    </row>
    <row r="18" spans="1:16" ht="12.75">
      <c r="A18" s="154"/>
      <c r="B18" s="172"/>
      <c r="C18" s="28" t="s">
        <v>31</v>
      </c>
      <c r="D18" s="101">
        <v>165000</v>
      </c>
      <c r="E18" s="102">
        <v>165000</v>
      </c>
      <c r="F18" s="103">
        <v>0</v>
      </c>
      <c r="G18" s="104"/>
      <c r="H18" s="103">
        <v>94000</v>
      </c>
      <c r="I18" s="104">
        <v>0</v>
      </c>
      <c r="J18" s="103"/>
      <c r="K18" s="104"/>
      <c r="L18" s="105"/>
      <c r="M18" s="106"/>
      <c r="N18" s="107"/>
      <c r="O18" s="108"/>
      <c r="P18" s="13"/>
    </row>
    <row r="19" spans="1:16" ht="12.75">
      <c r="A19" s="154"/>
      <c r="B19" s="172"/>
      <c r="C19" s="28" t="s">
        <v>45</v>
      </c>
      <c r="D19" s="101"/>
      <c r="E19" s="102"/>
      <c r="F19" s="103"/>
      <c r="G19" s="104"/>
      <c r="H19" s="103"/>
      <c r="I19" s="104"/>
      <c r="J19" s="103"/>
      <c r="K19" s="104"/>
      <c r="L19" s="105"/>
      <c r="M19" s="106"/>
      <c r="N19" s="107"/>
      <c r="O19" s="108"/>
      <c r="P19" s="13"/>
    </row>
    <row r="20" spans="1:16" ht="25.5">
      <c r="A20" s="154"/>
      <c r="B20" s="172"/>
      <c r="C20" s="28" t="s">
        <v>71</v>
      </c>
      <c r="D20" s="101"/>
      <c r="E20" s="102"/>
      <c r="F20" s="103"/>
      <c r="G20" s="104"/>
      <c r="H20" s="103"/>
      <c r="I20" s="104"/>
      <c r="J20" s="103"/>
      <c r="K20" s="104"/>
      <c r="L20" s="105"/>
      <c r="M20" s="106"/>
      <c r="N20" s="107"/>
      <c r="O20" s="108"/>
      <c r="P20" s="13"/>
    </row>
    <row r="21" spans="1:16" ht="12.75">
      <c r="A21" s="155"/>
      <c r="B21" s="173"/>
      <c r="C21" s="28" t="s">
        <v>32</v>
      </c>
      <c r="D21" s="101"/>
      <c r="E21" s="102"/>
      <c r="F21" s="103"/>
      <c r="G21" s="104"/>
      <c r="H21" s="103"/>
      <c r="I21" s="104"/>
      <c r="J21" s="103"/>
      <c r="K21" s="104"/>
      <c r="L21" s="105"/>
      <c r="M21" s="106"/>
      <c r="N21" s="107"/>
      <c r="O21" s="108"/>
      <c r="P21" s="13"/>
    </row>
    <row r="22" spans="1:16" ht="25.5" customHeight="1">
      <c r="A22" s="153" t="s">
        <v>107</v>
      </c>
      <c r="B22" s="171" t="s">
        <v>81</v>
      </c>
      <c r="C22" s="53" t="s">
        <v>29</v>
      </c>
      <c r="D22" s="93">
        <f>SUM(D25)</f>
        <v>108836</v>
      </c>
      <c r="E22" s="94">
        <f>SUM(E25)</f>
        <v>108836</v>
      </c>
      <c r="F22" s="95">
        <f>SUM(F24:F28)</f>
        <v>152730</v>
      </c>
      <c r="G22" s="96">
        <f>SUM(G23:G28)</f>
        <v>0</v>
      </c>
      <c r="H22" s="95">
        <f>SUM(H23:H28)</f>
        <v>152730</v>
      </c>
      <c r="I22" s="96">
        <f aca="true" t="shared" si="2" ref="I22:O22">SUM(I24:I28)</f>
        <v>76360</v>
      </c>
      <c r="J22" s="95">
        <f t="shared" si="2"/>
        <v>0</v>
      </c>
      <c r="K22" s="96">
        <f t="shared" si="2"/>
        <v>0</v>
      </c>
      <c r="L22" s="97">
        <f t="shared" si="2"/>
        <v>0</v>
      </c>
      <c r="M22" s="98">
        <f t="shared" si="2"/>
        <v>0</v>
      </c>
      <c r="N22" s="99">
        <f t="shared" si="2"/>
        <v>0</v>
      </c>
      <c r="O22" s="100">
        <f t="shared" si="2"/>
        <v>0</v>
      </c>
      <c r="P22" s="13"/>
    </row>
    <row r="23" spans="1:16" ht="12.75">
      <c r="A23" s="154"/>
      <c r="B23" s="172"/>
      <c r="C23" s="28" t="s">
        <v>30</v>
      </c>
      <c r="D23" s="101"/>
      <c r="E23" s="102"/>
      <c r="F23" s="103"/>
      <c r="G23" s="104"/>
      <c r="H23" s="103"/>
      <c r="I23" s="104"/>
      <c r="J23" s="103"/>
      <c r="K23" s="104"/>
      <c r="L23" s="105"/>
      <c r="M23" s="106"/>
      <c r="N23" s="107"/>
      <c r="O23" s="108"/>
      <c r="P23" s="13"/>
    </row>
    <row r="24" spans="1:16" ht="12.75">
      <c r="A24" s="154"/>
      <c r="B24" s="172"/>
      <c r="C24" s="28" t="s">
        <v>15</v>
      </c>
      <c r="D24" s="101"/>
      <c r="E24" s="102"/>
      <c r="F24" s="103"/>
      <c r="G24" s="104"/>
      <c r="H24" s="103"/>
      <c r="I24" s="104"/>
      <c r="J24" s="103"/>
      <c r="K24" s="104"/>
      <c r="L24" s="105"/>
      <c r="M24" s="106"/>
      <c r="N24" s="107"/>
      <c r="O24" s="108"/>
      <c r="P24" s="13"/>
    </row>
    <row r="25" spans="1:16" ht="12.75">
      <c r="A25" s="154"/>
      <c r="B25" s="172"/>
      <c r="C25" s="28" t="s">
        <v>31</v>
      </c>
      <c r="D25" s="101">
        <v>108836</v>
      </c>
      <c r="E25" s="102">
        <v>108836</v>
      </c>
      <c r="F25" s="103">
        <v>152730</v>
      </c>
      <c r="G25" s="104">
        <v>0</v>
      </c>
      <c r="H25" s="103">
        <v>152730</v>
      </c>
      <c r="I25" s="104">
        <v>76360</v>
      </c>
      <c r="J25" s="103"/>
      <c r="K25" s="104"/>
      <c r="L25" s="105"/>
      <c r="M25" s="106"/>
      <c r="N25" s="107"/>
      <c r="O25" s="108"/>
      <c r="P25" s="13"/>
    </row>
    <row r="26" spans="1:16" ht="12.75">
      <c r="A26" s="154"/>
      <c r="B26" s="172"/>
      <c r="C26" s="28" t="s">
        <v>45</v>
      </c>
      <c r="D26" s="101"/>
      <c r="E26" s="102"/>
      <c r="F26" s="103"/>
      <c r="G26" s="104"/>
      <c r="H26" s="103"/>
      <c r="I26" s="104"/>
      <c r="J26" s="103"/>
      <c r="K26" s="104"/>
      <c r="L26" s="105"/>
      <c r="M26" s="106"/>
      <c r="N26" s="107"/>
      <c r="O26" s="108"/>
      <c r="P26" s="13"/>
    </row>
    <row r="27" spans="1:16" ht="25.5">
      <c r="A27" s="154"/>
      <c r="B27" s="172"/>
      <c r="C27" s="28" t="s">
        <v>71</v>
      </c>
      <c r="D27" s="101"/>
      <c r="E27" s="102"/>
      <c r="F27" s="103"/>
      <c r="G27" s="104"/>
      <c r="H27" s="103"/>
      <c r="I27" s="104"/>
      <c r="J27" s="103"/>
      <c r="K27" s="104"/>
      <c r="L27" s="105"/>
      <c r="M27" s="106"/>
      <c r="N27" s="107"/>
      <c r="O27" s="108"/>
      <c r="P27" s="13"/>
    </row>
    <row r="28" spans="1:16" ht="12.75">
      <c r="A28" s="155"/>
      <c r="B28" s="173"/>
      <c r="C28" s="28" t="s">
        <v>32</v>
      </c>
      <c r="D28" s="101"/>
      <c r="E28" s="102"/>
      <c r="F28" s="103"/>
      <c r="G28" s="104"/>
      <c r="H28" s="103"/>
      <c r="I28" s="104"/>
      <c r="J28" s="103"/>
      <c r="K28" s="104"/>
      <c r="L28" s="105"/>
      <c r="M28" s="106"/>
      <c r="N28" s="107"/>
      <c r="O28" s="108"/>
      <c r="P28" s="13"/>
    </row>
    <row r="29" spans="1:16" ht="12.75">
      <c r="A29" s="153" t="s">
        <v>107</v>
      </c>
      <c r="B29" s="153" t="s">
        <v>122</v>
      </c>
      <c r="C29" s="53" t="s">
        <v>29</v>
      </c>
      <c r="D29" s="93">
        <f>SUM(D31:D35)</f>
        <v>910379</v>
      </c>
      <c r="E29" s="94">
        <f>SUM(E32)</f>
        <v>910379</v>
      </c>
      <c r="F29" s="95">
        <f>SUM(F31:F35)</f>
        <v>696000</v>
      </c>
      <c r="G29" s="96"/>
      <c r="H29" s="95">
        <v>696000</v>
      </c>
      <c r="I29" s="96">
        <v>0</v>
      </c>
      <c r="J29" s="95"/>
      <c r="K29" s="96"/>
      <c r="L29" s="97"/>
      <c r="M29" s="98"/>
      <c r="N29" s="99"/>
      <c r="O29" s="100"/>
      <c r="P29" s="13"/>
    </row>
    <row r="30" spans="1:16" ht="12.75">
      <c r="A30" s="154"/>
      <c r="B30" s="154"/>
      <c r="C30" s="28" t="s">
        <v>30</v>
      </c>
      <c r="D30" s="101"/>
      <c r="E30" s="102"/>
      <c r="F30" s="103"/>
      <c r="G30" s="104"/>
      <c r="H30" s="103"/>
      <c r="I30" s="104"/>
      <c r="J30" s="103"/>
      <c r="K30" s="104"/>
      <c r="L30" s="105"/>
      <c r="M30" s="106"/>
      <c r="N30" s="107"/>
      <c r="O30" s="108"/>
      <c r="P30" s="13"/>
    </row>
    <row r="31" spans="1:16" ht="12.75">
      <c r="A31" s="154"/>
      <c r="B31" s="154"/>
      <c r="C31" s="28" t="s">
        <v>15</v>
      </c>
      <c r="D31" s="101"/>
      <c r="E31" s="102"/>
      <c r="F31" s="103"/>
      <c r="G31" s="104"/>
      <c r="H31" s="103"/>
      <c r="I31" s="104"/>
      <c r="J31" s="103"/>
      <c r="K31" s="104"/>
      <c r="L31" s="105"/>
      <c r="M31" s="106"/>
      <c r="N31" s="107"/>
      <c r="O31" s="108"/>
      <c r="P31" s="13"/>
    </row>
    <row r="32" spans="1:16" ht="12.75">
      <c r="A32" s="154"/>
      <c r="B32" s="154"/>
      <c r="C32" s="28" t="s">
        <v>31</v>
      </c>
      <c r="D32" s="101">
        <v>910379</v>
      </c>
      <c r="E32" s="102">
        <v>910379</v>
      </c>
      <c r="F32" s="103">
        <v>696000</v>
      </c>
      <c r="G32" s="104"/>
      <c r="H32" s="103">
        <v>696000</v>
      </c>
      <c r="I32" s="104"/>
      <c r="J32" s="103"/>
      <c r="K32" s="104"/>
      <c r="L32" s="105"/>
      <c r="M32" s="106"/>
      <c r="N32" s="107"/>
      <c r="O32" s="108"/>
      <c r="P32" s="13"/>
    </row>
    <row r="33" spans="1:16" ht="12.75">
      <c r="A33" s="154"/>
      <c r="B33" s="154"/>
      <c r="C33" s="28" t="s">
        <v>45</v>
      </c>
      <c r="D33" s="101"/>
      <c r="E33" s="102"/>
      <c r="F33" s="103"/>
      <c r="G33" s="104"/>
      <c r="H33" s="103"/>
      <c r="I33" s="104"/>
      <c r="J33" s="103"/>
      <c r="K33" s="104"/>
      <c r="L33" s="105"/>
      <c r="M33" s="106"/>
      <c r="N33" s="107"/>
      <c r="O33" s="108"/>
      <c r="P33" s="13"/>
    </row>
    <row r="34" spans="1:16" ht="25.5">
      <c r="A34" s="154"/>
      <c r="B34" s="154"/>
      <c r="C34" s="28" t="s">
        <v>71</v>
      </c>
      <c r="D34" s="101"/>
      <c r="E34" s="102"/>
      <c r="F34" s="103"/>
      <c r="G34" s="104"/>
      <c r="H34" s="103"/>
      <c r="I34" s="104"/>
      <c r="J34" s="103"/>
      <c r="K34" s="104"/>
      <c r="L34" s="105"/>
      <c r="M34" s="106"/>
      <c r="N34" s="107"/>
      <c r="O34" s="108"/>
      <c r="P34" s="13"/>
    </row>
    <row r="35" spans="1:16" ht="54" customHeight="1">
      <c r="A35" s="155"/>
      <c r="B35" s="155"/>
      <c r="C35" s="28" t="s">
        <v>32</v>
      </c>
      <c r="D35" s="101"/>
      <c r="E35" s="102"/>
      <c r="F35" s="103"/>
      <c r="G35" s="104"/>
      <c r="H35" s="103"/>
      <c r="I35" s="104"/>
      <c r="J35" s="103"/>
      <c r="K35" s="104"/>
      <c r="L35" s="105"/>
      <c r="M35" s="106"/>
      <c r="N35" s="107"/>
      <c r="O35" s="108"/>
      <c r="P35" s="13"/>
    </row>
    <row r="36" spans="1:16" ht="13.5" customHeight="1">
      <c r="A36" s="176" t="s">
        <v>40</v>
      </c>
      <c r="B36" s="176" t="s">
        <v>108</v>
      </c>
      <c r="C36" s="53" t="s">
        <v>29</v>
      </c>
      <c r="D36" s="93">
        <f aca="true" t="shared" si="3" ref="D36:O36">SUM(D38:D42)</f>
        <v>165000</v>
      </c>
      <c r="E36" s="94">
        <f t="shared" si="3"/>
        <v>165000</v>
      </c>
      <c r="F36" s="95">
        <f t="shared" si="3"/>
        <v>0</v>
      </c>
      <c r="G36" s="96">
        <f t="shared" si="3"/>
        <v>0</v>
      </c>
      <c r="H36" s="95">
        <f t="shared" si="3"/>
        <v>94000</v>
      </c>
      <c r="I36" s="96">
        <f t="shared" si="3"/>
        <v>0</v>
      </c>
      <c r="J36" s="95">
        <f t="shared" si="3"/>
        <v>0</v>
      </c>
      <c r="K36" s="96">
        <f t="shared" si="3"/>
        <v>0</v>
      </c>
      <c r="L36" s="97">
        <f t="shared" si="3"/>
        <v>0</v>
      </c>
      <c r="M36" s="98">
        <f t="shared" si="3"/>
        <v>0</v>
      </c>
      <c r="N36" s="99">
        <f t="shared" si="3"/>
        <v>0</v>
      </c>
      <c r="O36" s="100">
        <f t="shared" si="3"/>
        <v>0</v>
      </c>
      <c r="P36" s="13"/>
    </row>
    <row r="37" spans="1:16" ht="12.75">
      <c r="A37" s="176"/>
      <c r="B37" s="176"/>
      <c r="C37" s="28" t="s">
        <v>30</v>
      </c>
      <c r="D37" s="101"/>
      <c r="E37" s="102"/>
      <c r="F37" s="103"/>
      <c r="G37" s="104"/>
      <c r="H37" s="103"/>
      <c r="I37" s="104"/>
      <c r="J37" s="103"/>
      <c r="K37" s="104"/>
      <c r="L37" s="105"/>
      <c r="M37" s="106"/>
      <c r="N37" s="107"/>
      <c r="O37" s="108"/>
      <c r="P37" s="13"/>
    </row>
    <row r="38" spans="1:16" ht="12.75">
      <c r="A38" s="176"/>
      <c r="B38" s="176"/>
      <c r="C38" s="28" t="s">
        <v>15</v>
      </c>
      <c r="D38" s="101"/>
      <c r="E38" s="102"/>
      <c r="F38" s="103"/>
      <c r="G38" s="104"/>
      <c r="H38" s="103"/>
      <c r="I38" s="104"/>
      <c r="J38" s="103"/>
      <c r="K38" s="104"/>
      <c r="L38" s="105"/>
      <c r="M38" s="106"/>
      <c r="N38" s="107"/>
      <c r="O38" s="108"/>
      <c r="P38" s="13"/>
    </row>
    <row r="39" spans="1:16" ht="12.75">
      <c r="A39" s="176"/>
      <c r="B39" s="176"/>
      <c r="C39" s="28" t="s">
        <v>31</v>
      </c>
      <c r="D39" s="101">
        <v>165000</v>
      </c>
      <c r="E39" s="102">
        <v>165000</v>
      </c>
      <c r="F39" s="103">
        <v>0</v>
      </c>
      <c r="G39" s="104"/>
      <c r="H39" s="103">
        <v>94000</v>
      </c>
      <c r="I39" s="104">
        <v>0</v>
      </c>
      <c r="J39" s="103"/>
      <c r="K39" s="104"/>
      <c r="L39" s="105"/>
      <c r="M39" s="106"/>
      <c r="N39" s="107"/>
      <c r="O39" s="108"/>
      <c r="P39" s="13"/>
    </row>
    <row r="40" spans="1:16" ht="12.75">
      <c r="A40" s="176"/>
      <c r="B40" s="176"/>
      <c r="C40" s="28" t="s">
        <v>45</v>
      </c>
      <c r="D40" s="101"/>
      <c r="E40" s="102"/>
      <c r="F40" s="103"/>
      <c r="G40" s="104"/>
      <c r="H40" s="103"/>
      <c r="I40" s="104"/>
      <c r="J40" s="103"/>
      <c r="K40" s="104"/>
      <c r="L40" s="105"/>
      <c r="M40" s="106"/>
      <c r="N40" s="107"/>
      <c r="O40" s="108"/>
      <c r="P40" s="13"/>
    </row>
    <row r="41" spans="1:16" ht="25.5">
      <c r="A41" s="176"/>
      <c r="B41" s="176"/>
      <c r="C41" s="28" t="s">
        <v>71</v>
      </c>
      <c r="D41" s="101"/>
      <c r="E41" s="102"/>
      <c r="F41" s="103"/>
      <c r="G41" s="104"/>
      <c r="H41" s="103"/>
      <c r="I41" s="104"/>
      <c r="J41" s="103"/>
      <c r="K41" s="104"/>
      <c r="L41" s="105"/>
      <c r="M41" s="106"/>
      <c r="N41" s="107"/>
      <c r="O41" s="108"/>
      <c r="P41" s="13"/>
    </row>
    <row r="42" spans="1:16" ht="12.75">
      <c r="A42" s="176"/>
      <c r="B42" s="176"/>
      <c r="C42" s="28" t="s">
        <v>32</v>
      </c>
      <c r="D42" s="101"/>
      <c r="E42" s="102"/>
      <c r="F42" s="103"/>
      <c r="G42" s="104"/>
      <c r="H42" s="103"/>
      <c r="I42" s="104"/>
      <c r="J42" s="103"/>
      <c r="K42" s="104"/>
      <c r="L42" s="105"/>
      <c r="M42" s="106"/>
      <c r="N42" s="107"/>
      <c r="O42" s="108"/>
      <c r="P42" s="13"/>
    </row>
    <row r="43" spans="1:16" ht="13.5" customHeight="1">
      <c r="A43" s="176" t="s">
        <v>80</v>
      </c>
      <c r="B43" s="176" t="s">
        <v>109</v>
      </c>
      <c r="C43" s="53" t="s">
        <v>29</v>
      </c>
      <c r="D43" s="93">
        <f>SUM(D45:D49)</f>
        <v>1019215</v>
      </c>
      <c r="E43" s="94">
        <f>SUM(E44:E49)</f>
        <v>1019215</v>
      </c>
      <c r="F43" s="95">
        <f>SUM(F45:F49)</f>
        <v>848730</v>
      </c>
      <c r="G43" s="96">
        <f>SUM(G44:G49)</f>
        <v>0</v>
      </c>
      <c r="H43" s="95">
        <f>SUM(H44:H49)</f>
        <v>848730</v>
      </c>
      <c r="I43" s="96">
        <f aca="true" t="shared" si="4" ref="I43:O43">SUM(I45:I49)</f>
        <v>76360</v>
      </c>
      <c r="J43" s="95">
        <f t="shared" si="4"/>
        <v>0</v>
      </c>
      <c r="K43" s="96">
        <f t="shared" si="4"/>
        <v>0</v>
      </c>
      <c r="L43" s="97">
        <f t="shared" si="4"/>
        <v>0</v>
      </c>
      <c r="M43" s="98">
        <f t="shared" si="4"/>
        <v>0</v>
      </c>
      <c r="N43" s="99">
        <f t="shared" si="4"/>
        <v>0</v>
      </c>
      <c r="O43" s="100">
        <f t="shared" si="4"/>
        <v>0</v>
      </c>
      <c r="P43" s="13"/>
    </row>
    <row r="44" spans="1:16" ht="12.75">
      <c r="A44" s="176"/>
      <c r="B44" s="176"/>
      <c r="C44" s="28" t="s">
        <v>30</v>
      </c>
      <c r="D44" s="101"/>
      <c r="E44" s="102"/>
      <c r="F44" s="103"/>
      <c r="G44" s="104"/>
      <c r="H44" s="103"/>
      <c r="I44" s="104"/>
      <c r="J44" s="103"/>
      <c r="K44" s="104"/>
      <c r="L44" s="105"/>
      <c r="M44" s="106"/>
      <c r="N44" s="107"/>
      <c r="O44" s="108"/>
      <c r="P44" s="13"/>
    </row>
    <row r="45" spans="1:16" ht="12.75">
      <c r="A45" s="176"/>
      <c r="B45" s="176"/>
      <c r="C45" s="28" t="s">
        <v>15</v>
      </c>
      <c r="D45" s="101"/>
      <c r="E45" s="102"/>
      <c r="F45" s="103"/>
      <c r="G45" s="104"/>
      <c r="H45" s="103"/>
      <c r="I45" s="104"/>
      <c r="J45" s="103"/>
      <c r="K45" s="104"/>
      <c r="L45" s="105"/>
      <c r="M45" s="106"/>
      <c r="N45" s="107"/>
      <c r="O45" s="108"/>
      <c r="P45" s="13"/>
    </row>
    <row r="46" spans="1:16" ht="12.75">
      <c r="A46" s="176"/>
      <c r="B46" s="176"/>
      <c r="C46" s="28" t="s">
        <v>31</v>
      </c>
      <c r="D46" s="101">
        <v>1019215</v>
      </c>
      <c r="E46" s="102">
        <v>1019215</v>
      </c>
      <c r="F46" s="103">
        <v>848730</v>
      </c>
      <c r="G46" s="104">
        <v>0</v>
      </c>
      <c r="H46" s="103">
        <v>848730</v>
      </c>
      <c r="I46" s="104">
        <v>76360</v>
      </c>
      <c r="J46" s="103"/>
      <c r="K46" s="104"/>
      <c r="L46" s="105"/>
      <c r="M46" s="106"/>
      <c r="N46" s="107"/>
      <c r="O46" s="108"/>
      <c r="P46" s="13"/>
    </row>
    <row r="47" spans="1:16" ht="12.75">
      <c r="A47" s="176"/>
      <c r="B47" s="176"/>
      <c r="C47" s="28" t="s">
        <v>45</v>
      </c>
      <c r="D47" s="101"/>
      <c r="E47" s="102"/>
      <c r="F47" s="103"/>
      <c r="G47" s="104"/>
      <c r="H47" s="103"/>
      <c r="I47" s="104"/>
      <c r="J47" s="103"/>
      <c r="K47" s="104"/>
      <c r="L47" s="105"/>
      <c r="M47" s="106"/>
      <c r="N47" s="107"/>
      <c r="O47" s="108"/>
      <c r="P47" s="13"/>
    </row>
    <row r="48" spans="1:16" ht="25.5">
      <c r="A48" s="176"/>
      <c r="B48" s="176"/>
      <c r="C48" s="28" t="s">
        <v>71</v>
      </c>
      <c r="D48" s="101"/>
      <c r="E48" s="102"/>
      <c r="F48" s="103"/>
      <c r="G48" s="104"/>
      <c r="H48" s="103"/>
      <c r="I48" s="104"/>
      <c r="J48" s="103"/>
      <c r="K48" s="104"/>
      <c r="L48" s="105"/>
      <c r="M48" s="106"/>
      <c r="N48" s="107"/>
      <c r="O48" s="108"/>
      <c r="P48" s="13"/>
    </row>
    <row r="49" spans="1:16" ht="13.5" thickBot="1">
      <c r="A49" s="176"/>
      <c r="B49" s="176"/>
      <c r="C49" s="28" t="s">
        <v>32</v>
      </c>
      <c r="D49" s="101"/>
      <c r="E49" s="102"/>
      <c r="F49" s="121"/>
      <c r="G49" s="122"/>
      <c r="H49" s="121"/>
      <c r="I49" s="122"/>
      <c r="J49" s="121"/>
      <c r="K49" s="122"/>
      <c r="L49" s="123"/>
      <c r="M49" s="124"/>
      <c r="N49" s="107"/>
      <c r="O49" s="108"/>
      <c r="P49" s="13"/>
    </row>
    <row r="50" spans="4:16" ht="12.75">
      <c r="D50" s="35"/>
      <c r="E50" s="35"/>
      <c r="F50" s="35"/>
      <c r="G50" s="35"/>
      <c r="H50" s="35"/>
      <c r="I50" s="35"/>
      <c r="J50" s="35"/>
      <c r="K50" s="35"/>
      <c r="L50" s="15"/>
      <c r="M50" s="15"/>
      <c r="N50" s="15"/>
      <c r="O50" s="15"/>
      <c r="P50" s="15"/>
    </row>
    <row r="51" spans="4:16" ht="12.75">
      <c r="D51" s="35"/>
      <c r="E51" s="35"/>
      <c r="F51" s="35"/>
      <c r="G51" s="35"/>
      <c r="H51" s="35"/>
      <c r="I51" s="35"/>
      <c r="J51" s="35"/>
      <c r="K51" s="35"/>
      <c r="L51" s="15"/>
      <c r="M51" s="15"/>
      <c r="N51" s="15"/>
      <c r="O51" s="15"/>
      <c r="P51" s="15"/>
    </row>
    <row r="52" spans="4:16" ht="12.75">
      <c r="D52" s="36"/>
      <c r="E52" s="36"/>
      <c r="F52" s="36"/>
      <c r="G52" s="36"/>
      <c r="H52" s="36"/>
      <c r="I52" s="36"/>
      <c r="J52" s="36"/>
      <c r="K52" s="36"/>
      <c r="L52" s="15"/>
      <c r="M52" s="15"/>
      <c r="N52" s="15"/>
      <c r="O52" s="15"/>
      <c r="P52" s="15"/>
    </row>
    <row r="53" spans="1:18" ht="15.75">
      <c r="A53" s="175" t="s">
        <v>111</v>
      </c>
      <c r="B53" s="175"/>
      <c r="C53" s="175"/>
      <c r="D53" s="175"/>
      <c r="E53" s="24"/>
      <c r="F53" s="24"/>
      <c r="G53" s="175" t="s">
        <v>112</v>
      </c>
      <c r="H53" s="175"/>
      <c r="I53" s="175"/>
      <c r="J53" s="175"/>
      <c r="K53" s="175"/>
      <c r="L53" s="175"/>
      <c r="M53" s="175"/>
      <c r="N53" s="24"/>
      <c r="O53" s="40"/>
      <c r="P53" s="40"/>
      <c r="Q53" s="40"/>
      <c r="R53" s="40"/>
    </row>
    <row r="54" spans="4:16" ht="12.75">
      <c r="D54" s="36"/>
      <c r="E54" s="36"/>
      <c r="F54" s="36"/>
      <c r="G54" s="36"/>
      <c r="H54" s="36"/>
      <c r="I54" s="36"/>
      <c r="J54" s="36"/>
      <c r="K54" s="36"/>
      <c r="L54" s="15"/>
      <c r="M54" s="15"/>
      <c r="N54" s="15"/>
      <c r="O54" s="15"/>
      <c r="P54" s="15"/>
    </row>
    <row r="55" spans="4:16" ht="12.75">
      <c r="D55" s="36"/>
      <c r="E55" s="36"/>
      <c r="F55" s="36"/>
      <c r="G55" s="36"/>
      <c r="H55" s="36"/>
      <c r="I55" s="36"/>
      <c r="J55" s="36"/>
      <c r="K55" s="36"/>
      <c r="L55" s="15"/>
      <c r="M55" s="15"/>
      <c r="N55" s="15"/>
      <c r="O55" s="15"/>
      <c r="P55" s="15"/>
    </row>
    <row r="56" spans="4:16" ht="12.75">
      <c r="D56" s="37"/>
      <c r="E56" s="37"/>
      <c r="F56" s="37"/>
      <c r="G56" s="37"/>
      <c r="H56" s="37"/>
      <c r="I56" s="37"/>
      <c r="J56" s="37"/>
      <c r="K56" s="37"/>
      <c r="L56" s="34"/>
      <c r="M56" s="34"/>
      <c r="N56" s="34"/>
      <c r="O56" s="34"/>
      <c r="P56" s="34"/>
    </row>
    <row r="57" spans="4:16" ht="12.7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4:16" ht="12.7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4:16" ht="12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4:16" ht="12.7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4:16" ht="12.7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4:11" ht="12.75">
      <c r="D62" s="15"/>
      <c r="E62" s="15"/>
      <c r="F62" s="15"/>
      <c r="G62" s="15"/>
      <c r="H62" s="15"/>
      <c r="I62" s="15"/>
      <c r="J62" s="15"/>
      <c r="K62" s="15"/>
    </row>
    <row r="64" spans="4:16" ht="106.5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</sheetData>
  <sheetProtection/>
  <mergeCells count="32">
    <mergeCell ref="A3:P3"/>
    <mergeCell ref="D5:E6"/>
    <mergeCell ref="A43:A49"/>
    <mergeCell ref="B43:B49"/>
    <mergeCell ref="A15:A21"/>
    <mergeCell ref="F5:M5"/>
    <mergeCell ref="N5:O6"/>
    <mergeCell ref="F6:G6"/>
    <mergeCell ref="A29:A35"/>
    <mergeCell ref="B29:B35"/>
    <mergeCell ref="J6:K6"/>
    <mergeCell ref="L6:M6"/>
    <mergeCell ref="A53:D53"/>
    <mergeCell ref="G53:M53"/>
    <mergeCell ref="A36:A42"/>
    <mergeCell ref="B36:B42"/>
    <mergeCell ref="R8:S8"/>
    <mergeCell ref="V8:W8"/>
    <mergeCell ref="B15:B21"/>
    <mergeCell ref="A22:A28"/>
    <mergeCell ref="B22:B28"/>
    <mergeCell ref="T8:U8"/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</mergeCells>
  <printOptions/>
  <pageMargins left="0.17" right="0.21" top="0.39" bottom="0.37" header="0.31496062992125984" footer="0.3149606299212598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7">
      <selection activeCell="H5" sqref="H5:P5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625" style="19" customWidth="1"/>
    <col min="5" max="5" width="12.625" style="19" customWidth="1"/>
    <col min="6" max="6" width="8.75390625" style="19" customWidth="1"/>
    <col min="7" max="7" width="9.125" style="19" customWidth="1"/>
    <col min="8" max="8" width="9.625" style="19" customWidth="1"/>
    <col min="9" max="16384" width="9.125" style="19" customWidth="1"/>
  </cols>
  <sheetData>
    <row r="1" spans="13:16" ht="18" customHeight="1">
      <c r="M1" s="179" t="s">
        <v>113</v>
      </c>
      <c r="N1" s="179"/>
      <c r="O1" s="179"/>
      <c r="P1" s="179"/>
    </row>
    <row r="2" spans="12:16" ht="60.75" customHeight="1">
      <c r="L2" s="187"/>
      <c r="M2" s="187"/>
      <c r="N2" s="187"/>
      <c r="O2" s="187"/>
      <c r="P2" s="45"/>
    </row>
    <row r="3" spans="15:16" ht="18.75" customHeight="1">
      <c r="O3" s="27"/>
      <c r="P3" s="27"/>
    </row>
    <row r="4" spans="1:16" ht="39.75" customHeight="1">
      <c r="A4" s="180" t="s">
        <v>68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27" customHeight="1">
      <c r="A5" s="20"/>
      <c r="B5" s="20"/>
      <c r="C5" s="20"/>
      <c r="D5" s="20"/>
      <c r="E5" s="20"/>
      <c r="F5" s="20"/>
      <c r="G5" s="20"/>
      <c r="H5" s="181" t="s">
        <v>18</v>
      </c>
      <c r="I5" s="182"/>
      <c r="J5" s="182"/>
      <c r="K5" s="182"/>
      <c r="L5" s="182"/>
      <c r="M5" s="182"/>
      <c r="N5" s="182"/>
      <c r="O5" s="182"/>
      <c r="P5" s="182"/>
    </row>
    <row r="6" spans="1:16" ht="32.25" customHeight="1">
      <c r="A6" s="20"/>
      <c r="B6" s="20"/>
      <c r="C6" s="20"/>
      <c r="D6" s="20"/>
      <c r="E6" s="20"/>
      <c r="F6" s="20"/>
      <c r="G6" s="20"/>
      <c r="H6" s="183" t="s">
        <v>62</v>
      </c>
      <c r="I6" s="184"/>
      <c r="J6" s="184"/>
      <c r="K6" s="184"/>
      <c r="L6" s="184"/>
      <c r="M6" s="184"/>
      <c r="N6" s="184"/>
      <c r="O6" s="184"/>
      <c r="P6" s="184"/>
    </row>
    <row r="7" ht="28.5" customHeight="1">
      <c r="O7" s="19" t="s">
        <v>14</v>
      </c>
    </row>
    <row r="8" spans="1:16" ht="12.75" customHeight="1">
      <c r="A8" s="185" t="s">
        <v>47</v>
      </c>
      <c r="B8" s="185" t="s">
        <v>48</v>
      </c>
      <c r="C8" s="185" t="s">
        <v>49</v>
      </c>
      <c r="D8" s="185" t="s">
        <v>50</v>
      </c>
      <c r="E8" s="185" t="s">
        <v>61</v>
      </c>
      <c r="F8" s="185" t="s">
        <v>51</v>
      </c>
      <c r="G8" s="189"/>
      <c r="H8" s="185" t="s">
        <v>52</v>
      </c>
      <c r="I8" s="185"/>
      <c r="J8" s="185"/>
      <c r="K8" s="185"/>
      <c r="L8" s="185"/>
      <c r="M8" s="185"/>
      <c r="N8" s="186" t="s">
        <v>53</v>
      </c>
      <c r="O8" s="186"/>
      <c r="P8" s="186"/>
    </row>
    <row r="9" spans="1:16" ht="26.25" customHeight="1">
      <c r="A9" s="185"/>
      <c r="B9" s="185"/>
      <c r="C9" s="185"/>
      <c r="D9" s="185"/>
      <c r="E9" s="185"/>
      <c r="F9" s="189"/>
      <c r="G9" s="189"/>
      <c r="H9" s="185"/>
      <c r="I9" s="185"/>
      <c r="J9" s="185"/>
      <c r="K9" s="185"/>
      <c r="L9" s="185"/>
      <c r="M9" s="185"/>
      <c r="N9" s="186"/>
      <c r="O9" s="186"/>
      <c r="P9" s="186"/>
    </row>
    <row r="10" spans="1:16" ht="47.25" customHeight="1">
      <c r="A10" s="188"/>
      <c r="B10" s="188"/>
      <c r="C10" s="188"/>
      <c r="D10" s="188"/>
      <c r="E10" s="188"/>
      <c r="F10" s="42" t="s">
        <v>54</v>
      </c>
      <c r="G10" s="43" t="s">
        <v>55</v>
      </c>
      <c r="H10" s="42" t="s">
        <v>56</v>
      </c>
      <c r="I10" s="42" t="s">
        <v>57</v>
      </c>
      <c r="J10" s="42" t="s">
        <v>70</v>
      </c>
      <c r="K10" s="42" t="s">
        <v>58</v>
      </c>
      <c r="L10" s="42" t="s">
        <v>69</v>
      </c>
      <c r="M10" s="42" t="s">
        <v>59</v>
      </c>
      <c r="N10" s="42" t="s">
        <v>60</v>
      </c>
      <c r="O10" s="42" t="s">
        <v>70</v>
      </c>
      <c r="P10" s="42" t="s">
        <v>69</v>
      </c>
    </row>
    <row r="11" spans="1:16" ht="1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44">
        <v>13</v>
      </c>
      <c r="M11" s="44">
        <v>14</v>
      </c>
      <c r="N11" s="44">
        <v>15</v>
      </c>
      <c r="O11" s="44">
        <v>16</v>
      </c>
      <c r="P11" s="44">
        <v>17</v>
      </c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9.75" customHeight="1">
      <c r="A20" s="21"/>
      <c r="B20" s="41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2:16" s="24" customFormat="1" ht="15.75">
      <c r="B23" s="175" t="s">
        <v>16</v>
      </c>
      <c r="C23" s="175"/>
      <c r="D23" s="175"/>
      <c r="E23" s="175"/>
      <c r="G23" s="175"/>
      <c r="H23" s="175"/>
      <c r="I23" s="175"/>
      <c r="J23" s="175"/>
      <c r="K23" s="175"/>
      <c r="L23" s="175"/>
      <c r="M23" s="175"/>
      <c r="O23" s="175" t="s">
        <v>17</v>
      </c>
      <c r="P23" s="175"/>
    </row>
    <row r="24" spans="2:16" s="24" customFormat="1" ht="15.75">
      <c r="B24" s="29"/>
      <c r="C24" s="29"/>
      <c r="D24" s="29"/>
      <c r="E24" s="29"/>
      <c r="G24" s="29"/>
      <c r="H24" s="29"/>
      <c r="I24" s="29"/>
      <c r="J24" s="29"/>
      <c r="K24" s="29"/>
      <c r="L24" s="29"/>
      <c r="M24" s="29"/>
      <c r="O24" s="29"/>
      <c r="P24" s="29"/>
    </row>
    <row r="25" spans="2:16" s="24" customFormat="1" ht="15.75">
      <c r="B25" s="29"/>
      <c r="C25" s="29"/>
      <c r="D25" s="29"/>
      <c r="E25" s="29"/>
      <c r="G25" s="29"/>
      <c r="H25" s="29"/>
      <c r="I25" s="29"/>
      <c r="J25" s="29"/>
      <c r="K25" s="29"/>
      <c r="L25" s="29"/>
      <c r="M25" s="29"/>
      <c r="O25" s="29"/>
      <c r="P25" s="29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2018-08-13T08:09:12Z</cp:lastPrinted>
  <dcterms:created xsi:type="dcterms:W3CDTF">2007-07-17T01:27:34Z</dcterms:created>
  <dcterms:modified xsi:type="dcterms:W3CDTF">2018-08-13T08:41:34Z</dcterms:modified>
  <cp:category/>
  <cp:version/>
  <cp:contentType/>
  <cp:contentStatus/>
</cp:coreProperties>
</file>